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65524" windowWidth="14340" windowHeight="12780" tabRatio="898" activeTab="1"/>
  </bookViews>
  <sheets>
    <sheet name="Výsled_soustředění" sheetId="1" r:id="rId1"/>
    <sheet name="sumar" sheetId="2" r:id="rId2"/>
    <sheet name="ILCA" sheetId="3" r:id="rId3"/>
    <sheet name="TOMAS" sheetId="4" r:id="rId4"/>
    <sheet name="Katka B." sheetId="5" r:id="rId5"/>
    <sheet name="Martin D" sheetId="6" r:id="rId6"/>
    <sheet name="Nikola" sheetId="7" r:id="rId7"/>
    <sheet name="Pavel H." sheetId="8" r:id="rId8"/>
    <sheet name="KLARA" sheetId="9" r:id="rId9"/>
    <sheet name="Jenda K." sheetId="10" r:id="rId10"/>
    <sheet name="OLDA" sheetId="11" r:id="rId11"/>
    <sheet name="Matyáš K." sheetId="12" r:id="rId12"/>
    <sheet name="Barbora" sheetId="13" r:id="rId13"/>
    <sheet name="David" sheetId="14" r:id="rId14"/>
    <sheet name="Anička" sheetId="15" r:id="rId15"/>
    <sheet name="Majda" sheetId="16" r:id="rId16"/>
    <sheet name="KUBA" sheetId="17" r:id="rId17"/>
    <sheet name="MARTINA" sheetId="18" r:id="rId18"/>
    <sheet name="VASA" sheetId="19" r:id="rId19"/>
    <sheet name="JENDA" sheetId="20" r:id="rId20"/>
    <sheet name="MARTIN" sheetId="21" r:id="rId21"/>
    <sheet name="KATKA V." sheetId="22" r:id="rId22"/>
    <sheet name="FIK" sheetId="23" r:id="rId23"/>
    <sheet name="PATA" sheetId="24" r:id="rId24"/>
    <sheet name="Kristýnka" sheetId="25" r:id="rId25"/>
    <sheet name="ZUZKA W." sheetId="26" r:id="rId26"/>
    <sheet name="KATKA K." sheetId="27" r:id="rId27"/>
    <sheet name="ZUZKA K" sheetId="28" r:id="rId28"/>
    <sheet name="JIRKA" sheetId="29" r:id="rId29"/>
  </sheets>
  <definedNames>
    <definedName name="_xlnm.Print_Area" localSheetId="14">'Anička'!$A$1:$X$42</definedName>
    <definedName name="_xlnm.Print_Area" localSheetId="12">'Barbora'!$A$1:$X$42</definedName>
    <definedName name="_xlnm.Print_Area" localSheetId="13">'David'!$A$1:$X$57</definedName>
    <definedName name="_xlnm.Print_Area" localSheetId="22">'FIK'!$A$1:$X$15</definedName>
    <definedName name="_xlnm.Print_Area" localSheetId="2">'ILCA'!$A$1:$X$74</definedName>
    <definedName name="_xlnm.Print_Area" localSheetId="19">'JENDA'!$A$1:$V$69</definedName>
    <definedName name="_xlnm.Print_Area" localSheetId="9">'Jenda K.'!$A$1:$X$54</definedName>
    <definedName name="_xlnm.Print_Area" localSheetId="28">'JIRKA'!$A$1:$X$69</definedName>
    <definedName name="_xlnm.Print_Area" localSheetId="4">'Katka B.'!$A$1:$X$55</definedName>
    <definedName name="_xlnm.Print_Area" localSheetId="26">'KATKA K.'!$A$1:$X$70</definedName>
    <definedName name="_xlnm.Print_Area" localSheetId="21">'KATKA V.'!$A$1:$X$55</definedName>
    <definedName name="_xlnm.Print_Area" localSheetId="8">'KLARA'!$A$1:$X$70</definedName>
    <definedName name="_xlnm.Print_Area" localSheetId="24">'Kristýnka'!$A$1:$V$46</definedName>
    <definedName name="_xlnm.Print_Area" localSheetId="16">'KUBA'!$A$1:$X$70</definedName>
    <definedName name="_xlnm.Print_Area" localSheetId="15">'Majda'!$A$1:$X$48</definedName>
    <definedName name="_xlnm.Print_Area" localSheetId="20">'MARTIN'!$A$1:$X$55</definedName>
    <definedName name="_xlnm.Print_Area" localSheetId="5">'Martin D'!$A$1:$X$54</definedName>
    <definedName name="_xlnm.Print_Area" localSheetId="17">'MARTINA'!$A$1:$X$70</definedName>
    <definedName name="_xlnm.Print_Area" localSheetId="11">'Matyáš K.'!$A$1:$X$56</definedName>
    <definedName name="_xlnm.Print_Area" localSheetId="6">'Nikola'!$A$1:$X$47</definedName>
    <definedName name="_xlnm.Print_Area" localSheetId="10">'OLDA'!$A$1:$X$69</definedName>
    <definedName name="_xlnm.Print_Area" localSheetId="23">'PATA'!$A$1:$X$14</definedName>
    <definedName name="_xlnm.Print_Area" localSheetId="7">'Pavel H.'!$A$1:$X$42</definedName>
    <definedName name="_xlnm.Print_Area" localSheetId="3">'TOMAS'!$A$1:$X$66</definedName>
    <definedName name="_xlnm.Print_Area" localSheetId="18">'VASA'!$A$1:$X$68</definedName>
    <definedName name="_xlnm.Print_Area" localSheetId="27">'ZUZKA K'!$A$1:$X$67</definedName>
    <definedName name="_xlnm.Print_Area" localSheetId="25">'ZUZKA W.'!$A$1:$X$66</definedName>
  </definedNames>
  <calcPr fullCalcOnLoad="1"/>
</workbook>
</file>

<file path=xl/comments23.xml><?xml version="1.0" encoding="utf-8"?>
<comments xmlns="http://schemas.openxmlformats.org/spreadsheetml/2006/main">
  <authors>
    <author>Vlk</author>
  </authors>
  <commentList>
    <comment ref="W12" authorId="0">
      <text>
        <r>
          <rPr>
            <b/>
            <sz val="9"/>
            <rFont val="Tahoma"/>
            <family val="2"/>
          </rPr>
          <t>Vlk:</t>
        </r>
        <r>
          <rPr>
            <sz val="9"/>
            <rFont val="Tahoma"/>
            <family val="2"/>
          </rPr>
          <t xml:space="preserve">
nedotažená bombička/nevystřelená 5.rána</t>
        </r>
      </text>
    </comment>
  </commentList>
</comments>
</file>

<file path=xl/comments24.xml><?xml version="1.0" encoding="utf-8"?>
<comments xmlns="http://schemas.openxmlformats.org/spreadsheetml/2006/main">
  <authors>
    <author>Vlk</author>
  </authors>
  <commentList>
    <comment ref="F10" authorId="0">
      <text>
        <r>
          <rPr>
            <b/>
            <sz val="9"/>
            <rFont val="Tahoma"/>
            <family val="2"/>
          </rPr>
          <t>Vlk:</t>
        </r>
        <r>
          <rPr>
            <sz val="9"/>
            <rFont val="Tahoma"/>
            <family val="2"/>
          </rPr>
          <t xml:space="preserve">
mech v hledí</t>
        </r>
      </text>
    </comment>
  </commentList>
</comments>
</file>

<file path=xl/sharedStrings.xml><?xml version="1.0" encoding="utf-8"?>
<sst xmlns="http://schemas.openxmlformats.org/spreadsheetml/2006/main" count="4659" uniqueCount="223">
  <si>
    <t>střelba</t>
  </si>
  <si>
    <t>body</t>
  </si>
  <si>
    <t>umístění</t>
  </si>
  <si>
    <t>Kapslovna</t>
  </si>
  <si>
    <t>Kadaň</t>
  </si>
  <si>
    <t>Beroun</t>
  </si>
  <si>
    <t>Litice</t>
  </si>
  <si>
    <t>Zruč</t>
  </si>
  <si>
    <t>Železná Ruda</t>
  </si>
  <si>
    <t>vytrvalostní</t>
  </si>
  <si>
    <t>rychlostní</t>
  </si>
  <si>
    <t>hromadný start</t>
  </si>
  <si>
    <t>Letohrad</t>
  </si>
  <si>
    <t>Chlumčany</t>
  </si>
  <si>
    <t>Bystřice</t>
  </si>
  <si>
    <t>stíhací</t>
  </si>
  <si>
    <t>Drahotín</t>
  </si>
  <si>
    <t>Jáchymov</t>
  </si>
  <si>
    <t>Landštejn</t>
  </si>
  <si>
    <t>M ČR</t>
  </si>
  <si>
    <t>nej</t>
  </si>
  <si>
    <t>Tábor</t>
  </si>
  <si>
    <t>úspěšnost při střelbě v %</t>
  </si>
  <si>
    <t>běžecký čas</t>
  </si>
  <si>
    <t>žáci A</t>
  </si>
  <si>
    <t>žáci B</t>
  </si>
  <si>
    <t>přípravka</t>
  </si>
  <si>
    <t>žákyně B</t>
  </si>
  <si>
    <t>žáci C</t>
  </si>
  <si>
    <t>dorostenci A</t>
  </si>
  <si>
    <t>dorostenky B</t>
  </si>
  <si>
    <t>dorostenci B</t>
  </si>
  <si>
    <t>žákyně C</t>
  </si>
  <si>
    <t>žákyně A</t>
  </si>
  <si>
    <t>juniorky</t>
  </si>
  <si>
    <t>ILONKA</t>
  </si>
  <si>
    <t>TOMÁŠ</t>
  </si>
  <si>
    <t>KLÁRKA</t>
  </si>
  <si>
    <t>OLDA</t>
  </si>
  <si>
    <t>KUBA</t>
  </si>
  <si>
    <t>MARTINA</t>
  </si>
  <si>
    <t>VÁŠA</t>
  </si>
  <si>
    <t>JENDA</t>
  </si>
  <si>
    <t>MARTIN</t>
  </si>
  <si>
    <t>FÍK</t>
  </si>
  <si>
    <t>PÁŤA</t>
  </si>
  <si>
    <t>VÍŤA W.</t>
  </si>
  <si>
    <t>ZUZKA W.</t>
  </si>
  <si>
    <t>KATKA K.</t>
  </si>
  <si>
    <t>ZUZKA K.</t>
  </si>
  <si>
    <t>JIRKA</t>
  </si>
  <si>
    <t>junioři</t>
  </si>
  <si>
    <t>muži A</t>
  </si>
  <si>
    <t>Strakonice</t>
  </si>
  <si>
    <t>Katka V.</t>
  </si>
  <si>
    <t>Ilča</t>
  </si>
  <si>
    <t>Tomáš</t>
  </si>
  <si>
    <t>Klárka</t>
  </si>
  <si>
    <t>Olda</t>
  </si>
  <si>
    <t>Kuba</t>
  </si>
  <si>
    <t>Martina</t>
  </si>
  <si>
    <t>Váša</t>
  </si>
  <si>
    <t>Jenda</t>
  </si>
  <si>
    <t>Martin</t>
  </si>
  <si>
    <t>Fík</t>
  </si>
  <si>
    <t>Páťa</t>
  </si>
  <si>
    <t>Zuzka W.</t>
  </si>
  <si>
    <t>Katka K.</t>
  </si>
  <si>
    <t>Zuzka K.</t>
  </si>
  <si>
    <t>Jirka</t>
  </si>
  <si>
    <t>nej 3</t>
  </si>
  <si>
    <t>nej 5</t>
  </si>
  <si>
    <t xml:space="preserve"> --- </t>
  </si>
  <si>
    <t>%</t>
  </si>
  <si>
    <t>disk</t>
  </si>
  <si>
    <t>běh na 1 km</t>
  </si>
  <si>
    <t>Soustředění 1</t>
  </si>
  <si>
    <t>Soustředění 2</t>
  </si>
  <si>
    <t>září</t>
  </si>
  <si>
    <t xml:space="preserve">říjen </t>
  </si>
  <si>
    <t>Litická Míle</t>
  </si>
  <si>
    <t>Jaro 1</t>
  </si>
  <si>
    <t>Jaro 2</t>
  </si>
  <si>
    <t>Jaro 3</t>
  </si>
  <si>
    <t>Jaro 4</t>
  </si>
  <si>
    <t>Podzim 1</t>
  </si>
  <si>
    <t>Podzim 2</t>
  </si>
  <si>
    <t>Podzim 3</t>
  </si>
  <si>
    <t>Podzim 4</t>
  </si>
  <si>
    <t>David</t>
  </si>
  <si>
    <t>Katka B.</t>
  </si>
  <si>
    <t>Martin D.</t>
  </si>
  <si>
    <t>Matyáš</t>
  </si>
  <si>
    <t>Adámková</t>
  </si>
  <si>
    <t>Adámek</t>
  </si>
  <si>
    <t>Chadimová</t>
  </si>
  <si>
    <t>Kodeda</t>
  </si>
  <si>
    <t>Netrval</t>
  </si>
  <si>
    <t>Novoveská</t>
  </si>
  <si>
    <t>Poustka</t>
  </si>
  <si>
    <t>Schmid</t>
  </si>
  <si>
    <t>Vlček</t>
  </si>
  <si>
    <t>Valigurová</t>
  </si>
  <si>
    <t>Volf</t>
  </si>
  <si>
    <t>Wolfová</t>
  </si>
  <si>
    <t>Kantová</t>
  </si>
  <si>
    <t>Kanta</t>
  </si>
  <si>
    <t>Katka B</t>
  </si>
  <si>
    <t>Bohůnková</t>
  </si>
  <si>
    <t>Kopp</t>
  </si>
  <si>
    <t>Martin D</t>
  </si>
  <si>
    <t>Dobeš</t>
  </si>
  <si>
    <t>Klosse</t>
  </si>
  <si>
    <t>Kůs</t>
  </si>
  <si>
    <t xml:space="preserve">Výkony jednotlivců 2014 </t>
  </si>
  <si>
    <t>Jméno</t>
  </si>
  <si>
    <t xml:space="preserve">Běh 1 km  </t>
  </si>
  <si>
    <t>Běh 60m</t>
  </si>
  <si>
    <t>Sedy/ lehy</t>
  </si>
  <si>
    <t>Skok z místa</t>
  </si>
  <si>
    <t>Kliky</t>
  </si>
  <si>
    <t>švihadlo</t>
  </si>
  <si>
    <t>hod medicimbalem</t>
  </si>
  <si>
    <t>hod krikeťákem</t>
  </si>
  <si>
    <t>Dribling basketb.míčem</t>
  </si>
  <si>
    <t>Rozstřel na střel.terče</t>
  </si>
  <si>
    <t>1.</t>
  </si>
  <si>
    <t>Volf Patrik</t>
  </si>
  <si>
    <t>11;94</t>
  </si>
  <si>
    <t>2.</t>
  </si>
  <si>
    <t>Adámková Ilona</t>
  </si>
  <si>
    <t>13;01</t>
  </si>
  <si>
    <t>3.</t>
  </si>
  <si>
    <t>Bukovský Vít</t>
  </si>
  <si>
    <t>8;90</t>
  </si>
  <si>
    <t>4.</t>
  </si>
  <si>
    <t>Kodeda Oldřich</t>
  </si>
  <si>
    <t>10;10</t>
  </si>
  <si>
    <t>5.</t>
  </si>
  <si>
    <t>Netrval Jakub</t>
  </si>
  <si>
    <t>10;35</t>
  </si>
  <si>
    <t>6.</t>
  </si>
  <si>
    <t>Poustka Václav</t>
  </si>
  <si>
    <t>11;10</t>
  </si>
  <si>
    <t>7.</t>
  </si>
  <si>
    <t>Schmid Jan</t>
  </si>
  <si>
    <t>11;83</t>
  </si>
  <si>
    <t>8.</t>
  </si>
  <si>
    <t>Volf Filip</t>
  </si>
  <si>
    <t>10;81</t>
  </si>
  <si>
    <t>9.</t>
  </si>
  <si>
    <t>Vlček Martin</t>
  </si>
  <si>
    <t>11;30</t>
  </si>
  <si>
    <t>10.</t>
  </si>
  <si>
    <t>Wolf Vít</t>
  </si>
  <si>
    <t>13;03</t>
  </si>
  <si>
    <t>11.</t>
  </si>
  <si>
    <t>Chadimová Klára</t>
  </si>
  <si>
    <t>10;63</t>
  </si>
  <si>
    <t>12.</t>
  </si>
  <si>
    <t>Chadimová Denisa</t>
  </si>
  <si>
    <t>9;85</t>
  </si>
  <si>
    <t>13.</t>
  </si>
  <si>
    <t>Novoveská Martina</t>
  </si>
  <si>
    <t>10;87</t>
  </si>
  <si>
    <t>14.</t>
  </si>
  <si>
    <t>Formanová Pavlína</t>
  </si>
  <si>
    <t>10;97</t>
  </si>
  <si>
    <t>15.</t>
  </si>
  <si>
    <t>Valigurová Kateřina</t>
  </si>
  <si>
    <t>10;71</t>
  </si>
  <si>
    <t>16.</t>
  </si>
  <si>
    <t>Wolfová Zuzana</t>
  </si>
  <si>
    <t>10;06</t>
  </si>
  <si>
    <t>17.</t>
  </si>
  <si>
    <t>Adámek Tomáš</t>
  </si>
  <si>
    <t>8;29</t>
  </si>
  <si>
    <t>18.</t>
  </si>
  <si>
    <t>Kanta Jiří</t>
  </si>
  <si>
    <t>7;98</t>
  </si>
  <si>
    <t>19.</t>
  </si>
  <si>
    <t>Kantová Kateřina</t>
  </si>
  <si>
    <t>11;18</t>
  </si>
  <si>
    <t>20.</t>
  </si>
  <si>
    <t>Kantová Zuzana</t>
  </si>
  <si>
    <t>10;08</t>
  </si>
  <si>
    <t>Blanka Kantová</t>
  </si>
  <si>
    <t>Vlaďka Volfová</t>
  </si>
  <si>
    <t>hromadný</t>
  </si>
  <si>
    <t>KLÁRA</t>
  </si>
  <si>
    <t>štafety</t>
  </si>
  <si>
    <t>sprint</t>
  </si>
  <si>
    <t>Jenda K.</t>
  </si>
  <si>
    <t>muži B</t>
  </si>
  <si>
    <t>dorostenky A</t>
  </si>
  <si>
    <t>ženy A</t>
  </si>
  <si>
    <t>Majda</t>
  </si>
  <si>
    <t>Šťastná</t>
  </si>
  <si>
    <t>Kristýnka K.</t>
  </si>
  <si>
    <t xml:space="preserve">Kristýnka </t>
  </si>
  <si>
    <t>Klossová</t>
  </si>
  <si>
    <t>Nikola</t>
  </si>
  <si>
    <t>Hatová</t>
  </si>
  <si>
    <t>štaf. střelba</t>
  </si>
  <si>
    <t>hromad.</t>
  </si>
  <si>
    <t>NMNM</t>
  </si>
  <si>
    <t xml:space="preserve"> -</t>
  </si>
  <si>
    <t>Pavel</t>
  </si>
  <si>
    <t>Hubert</t>
  </si>
  <si>
    <t>Barbora</t>
  </si>
  <si>
    <t>Krejčová</t>
  </si>
  <si>
    <t>Anna</t>
  </si>
  <si>
    <t xml:space="preserve"> ---</t>
  </si>
  <si>
    <t>Pavel H.</t>
  </si>
  <si>
    <t>dorostenec A</t>
  </si>
  <si>
    <t>Boleslav</t>
  </si>
  <si>
    <t>Žel. Ruda</t>
  </si>
  <si>
    <t>-</t>
  </si>
  <si>
    <t>vystřeleno</t>
  </si>
  <si>
    <t>6 ran</t>
  </si>
  <si>
    <t xml:space="preserve"> - </t>
  </si>
  <si>
    <t>Vimperk</t>
  </si>
  <si>
    <t>Honza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</si>
</sst>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;ss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26"/>
      <name val="Comic Sans MS"/>
      <family val="4"/>
    </font>
    <font>
      <sz val="26"/>
      <name val="Arial"/>
      <family val="2"/>
    </font>
    <font>
      <sz val="10"/>
      <name val="Comic Sans MS"/>
      <family val="4"/>
    </font>
    <font>
      <sz val="16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9"/>
      <name val="Comic Sans MS"/>
      <family val="4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0" xfId="0" applyBorder="1" applyAlignment="1">
      <alignment/>
    </xf>
    <xf numFmtId="47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9" fontId="7" fillId="34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34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47" fontId="0" fillId="0" borderId="0" xfId="0" applyNumberFormat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4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6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0" fontId="0" fillId="0" borderId="10" xfId="0" applyNumberFormat="1" applyBorder="1" applyAlignment="1">
      <alignment/>
    </xf>
    <xf numFmtId="20" fontId="0" fillId="0" borderId="16" xfId="0" applyNumberFormat="1" applyBorder="1" applyAlignment="1">
      <alignment/>
    </xf>
    <xf numFmtId="20" fontId="0" fillId="0" borderId="17" xfId="0" applyNumberFormat="1" applyBorder="1" applyAlignment="1">
      <alignment/>
    </xf>
    <xf numFmtId="0" fontId="16" fillId="0" borderId="22" xfId="0" applyFont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8" fillId="36" borderId="24" xfId="0" applyFont="1" applyFill="1" applyBorder="1" applyAlignment="1">
      <alignment textRotation="90" wrapText="1"/>
    </xf>
    <xf numFmtId="0" fontId="18" fillId="34" borderId="24" xfId="0" applyFont="1" applyFill="1" applyBorder="1" applyAlignment="1">
      <alignment textRotation="90" wrapText="1"/>
    </xf>
    <xf numFmtId="0" fontId="18" fillId="38" borderId="24" xfId="0" applyFont="1" applyFill="1" applyBorder="1" applyAlignment="1">
      <alignment textRotation="90" wrapText="1"/>
    </xf>
    <xf numFmtId="0" fontId="19" fillId="0" borderId="0" xfId="0" applyFont="1" applyAlignment="1">
      <alignment/>
    </xf>
    <xf numFmtId="0" fontId="0" fillId="0" borderId="25" xfId="0" applyBorder="1" applyAlignment="1">
      <alignment horizontal="center"/>
    </xf>
    <xf numFmtId="0" fontId="20" fillId="39" borderId="10" xfId="0" applyFont="1" applyFill="1" applyBorder="1" applyAlignment="1">
      <alignment horizontal="left" wrapText="1" indent="1"/>
    </xf>
    <xf numFmtId="20" fontId="0" fillId="36" borderId="10" xfId="0" applyNumberFormat="1" applyFill="1" applyBorder="1" applyAlignment="1">
      <alignment/>
    </xf>
    <xf numFmtId="164" fontId="0" fillId="40" borderId="10" xfId="0" applyNumberFormat="1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0" fillId="41" borderId="10" xfId="0" applyFont="1" applyFill="1" applyBorder="1" applyAlignment="1">
      <alignment horizontal="left" wrapText="1" indent="1"/>
    </xf>
    <xf numFmtId="164" fontId="0" fillId="40" borderId="26" xfId="0" applyNumberFormat="1" applyFont="1" applyFill="1" applyBorder="1" applyAlignment="1">
      <alignment horizontal="right"/>
    </xf>
    <xf numFmtId="0" fontId="20" fillId="39" borderId="27" xfId="0" applyFont="1" applyFill="1" applyBorder="1" applyAlignment="1">
      <alignment horizontal="left" wrapText="1" indent="1"/>
    </xf>
    <xf numFmtId="20" fontId="0" fillId="36" borderId="27" xfId="0" applyNumberFormat="1" applyFill="1" applyBorder="1" applyAlignment="1">
      <alignment/>
    </xf>
    <xf numFmtId="164" fontId="0" fillId="40" borderId="27" xfId="0" applyNumberFormat="1" applyFont="1" applyFill="1" applyBorder="1" applyAlignment="1">
      <alignment horizontal="right"/>
    </xf>
    <xf numFmtId="0" fontId="0" fillId="38" borderId="27" xfId="0" applyFill="1" applyBorder="1" applyAlignment="1">
      <alignment/>
    </xf>
    <xf numFmtId="0" fontId="0" fillId="36" borderId="27" xfId="0" applyFill="1" applyBorder="1" applyAlignment="1">
      <alignment/>
    </xf>
    <xf numFmtId="0" fontId="0" fillId="34" borderId="27" xfId="0" applyFill="1" applyBorder="1" applyAlignment="1">
      <alignment/>
    </xf>
    <xf numFmtId="0" fontId="20" fillId="39" borderId="28" xfId="0" applyFont="1" applyFill="1" applyBorder="1" applyAlignment="1">
      <alignment horizontal="left" wrapText="1" indent="1"/>
    </xf>
    <xf numFmtId="20" fontId="0" fillId="36" borderId="26" xfId="0" applyNumberFormat="1" applyFill="1" applyBorder="1" applyAlignment="1">
      <alignment/>
    </xf>
    <xf numFmtId="0" fontId="0" fillId="36" borderId="26" xfId="0" applyFill="1" applyBorder="1" applyAlignment="1">
      <alignment/>
    </xf>
    <xf numFmtId="0" fontId="0" fillId="34" borderId="26" xfId="0" applyFill="1" applyBorder="1" applyAlignment="1">
      <alignment/>
    </xf>
    <xf numFmtId="0" fontId="0" fillId="38" borderId="26" xfId="0" applyFill="1" applyBorder="1" applyAlignment="1">
      <alignment/>
    </xf>
    <xf numFmtId="0" fontId="0" fillId="0" borderId="25" xfId="0" applyFont="1" applyBorder="1" applyAlignment="1">
      <alignment horizontal="center"/>
    </xf>
    <xf numFmtId="0" fontId="20" fillId="41" borderId="26" xfId="0" applyFont="1" applyFill="1" applyBorder="1" applyAlignment="1">
      <alignment horizontal="left" wrapText="1" indent="1"/>
    </xf>
    <xf numFmtId="0" fontId="20" fillId="41" borderId="29" xfId="0" applyFont="1" applyFill="1" applyBorder="1" applyAlignment="1">
      <alignment horizontal="left" wrapText="1" indent="1"/>
    </xf>
    <xf numFmtId="20" fontId="0" fillId="36" borderId="29" xfId="0" applyNumberFormat="1" applyFill="1" applyBorder="1" applyAlignment="1">
      <alignment/>
    </xf>
    <xf numFmtId="164" fontId="0" fillId="40" borderId="29" xfId="0" applyNumberFormat="1" applyFont="1" applyFill="1" applyBorder="1" applyAlignment="1">
      <alignment horizontal="right"/>
    </xf>
    <xf numFmtId="0" fontId="0" fillId="38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34" borderId="29" xfId="0" applyFill="1" applyBorder="1" applyAlignment="1">
      <alignment/>
    </xf>
    <xf numFmtId="164" fontId="0" fillId="40" borderId="28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20" fontId="0" fillId="0" borderId="16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7" fontId="21" fillId="0" borderId="0" xfId="0" applyNumberFormat="1" applyFont="1" applyAlignment="1">
      <alignment horizontal="center"/>
    </xf>
    <xf numFmtId="47" fontId="2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47" fontId="21" fillId="0" borderId="0" xfId="0" applyNumberFormat="1" applyFont="1" applyAlignment="1">
      <alignment wrapText="1"/>
    </xf>
    <xf numFmtId="47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7" fontId="21" fillId="0" borderId="0" xfId="0" applyNumberFormat="1" applyFont="1" applyAlignment="1">
      <alignment/>
    </xf>
    <xf numFmtId="0" fontId="5" fillId="35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47" fontId="21" fillId="0" borderId="0" xfId="0" applyNumberFormat="1" applyFont="1" applyAlignment="1">
      <alignment horizontal="center" wrapText="1"/>
    </xf>
    <xf numFmtId="0" fontId="7" fillId="35" borderId="10" xfId="0" applyFont="1" applyFill="1" applyBorder="1" applyAlignment="1">
      <alignment horizontal="center" vertical="center"/>
    </xf>
    <xf numFmtId="1" fontId="10" fillId="35" borderId="15" xfId="0" applyNumberFormat="1" applyFont="1" applyFill="1" applyBorder="1" applyAlignment="1">
      <alignment horizontal="center" vertical="center"/>
    </xf>
    <xf numFmtId="1" fontId="10" fillId="35" borderId="19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47" fontId="56" fillId="0" borderId="0" xfId="0" applyNumberFormat="1" applyFont="1" applyAlignment="1">
      <alignment/>
    </xf>
    <xf numFmtId="47" fontId="56" fillId="0" borderId="0" xfId="0" applyNumberFormat="1" applyFont="1" applyAlignment="1">
      <alignment horizontal="center"/>
    </xf>
    <xf numFmtId="47" fontId="56" fillId="0" borderId="0" xfId="0" applyNumberFormat="1" applyFont="1" applyAlignment="1">
      <alignment horizontal="center" vertical="center" wrapText="1"/>
    </xf>
    <xf numFmtId="47" fontId="56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7" fontId="56" fillId="0" borderId="10" xfId="0" applyNumberFormat="1" applyFont="1" applyBorder="1" applyAlignment="1">
      <alignment horizontal="center" vertical="center" wrapText="1"/>
    </xf>
    <xf numFmtId="47" fontId="56" fillId="0" borderId="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47" fontId="56" fillId="0" borderId="10" xfId="0" applyNumberFormat="1" applyFont="1" applyBorder="1" applyAlignment="1">
      <alignment vertical="center" wrapText="1"/>
    </xf>
    <xf numFmtId="47" fontId="0" fillId="0" borderId="10" xfId="0" applyNumberForma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4" fillId="42" borderId="30" xfId="0" applyFont="1" applyFill="1" applyBorder="1" applyAlignment="1">
      <alignment horizontal="center" vertical="center"/>
    </xf>
    <xf numFmtId="0" fontId="14" fillId="42" borderId="31" xfId="0" applyFont="1" applyFill="1" applyBorder="1" applyAlignment="1">
      <alignment horizontal="center" vertical="center"/>
    </xf>
    <xf numFmtId="0" fontId="14" fillId="42" borderId="32" xfId="0" applyFont="1" applyFill="1" applyBorder="1" applyAlignment="1">
      <alignment horizontal="center" vertical="center"/>
    </xf>
    <xf numFmtId="0" fontId="15" fillId="42" borderId="32" xfId="0" applyFont="1" applyFill="1" applyBorder="1" applyAlignment="1">
      <alignment/>
    </xf>
    <xf numFmtId="0" fontId="15" fillId="42" borderId="33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38" borderId="34" xfId="0" applyFont="1" applyFill="1" applyBorder="1" applyAlignment="1">
      <alignment horizontal="center" vertical="center"/>
    </xf>
    <xf numFmtId="0" fontId="8" fillId="38" borderId="35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47" fontId="0" fillId="0" borderId="10" xfId="0" applyNumberFormat="1" applyBorder="1" applyAlignment="1">
      <alignment wrapText="1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="115" zoomScaleNormal="115" zoomScalePageLayoutView="0" workbookViewId="0" topLeftCell="A1">
      <selection activeCell="G30" sqref="G30"/>
    </sheetView>
  </sheetViews>
  <sheetFormatPr defaultColWidth="9.140625" defaultRowHeight="12.75"/>
  <cols>
    <col min="1" max="1" width="5.8515625" style="0" customWidth="1"/>
    <col min="2" max="2" width="20.28125" style="0" bestFit="1" customWidth="1"/>
    <col min="3" max="26" width="7.7109375" style="0" customWidth="1"/>
    <col min="27" max="28" width="10.7109375" style="0" customWidth="1"/>
    <col min="29" max="29" width="14.421875" style="0" customWidth="1"/>
  </cols>
  <sheetData>
    <row r="1" spans="1:26" ht="39.75" thickBot="1" thickTop="1">
      <c r="A1" s="164" t="s">
        <v>114</v>
      </c>
      <c r="B1" s="165"/>
      <c r="C1" s="166"/>
      <c r="D1" s="166"/>
      <c r="E1" s="166"/>
      <c r="F1" s="166"/>
      <c r="G1" s="166"/>
      <c r="H1" s="166"/>
      <c r="I1" s="166"/>
      <c r="J1" s="166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8"/>
    </row>
    <row r="2" spans="1:22" ht="84" customHeight="1" thickBot="1" thickTop="1">
      <c r="A2" s="83"/>
      <c r="B2" s="84" t="s">
        <v>115</v>
      </c>
      <c r="C2" s="85" t="s">
        <v>116</v>
      </c>
      <c r="D2" s="86" t="s">
        <v>117</v>
      </c>
      <c r="E2" s="87" t="s">
        <v>118</v>
      </c>
      <c r="F2" s="85" t="s">
        <v>119</v>
      </c>
      <c r="G2" s="86" t="s">
        <v>120</v>
      </c>
      <c r="H2" s="85" t="s">
        <v>121</v>
      </c>
      <c r="I2" s="86" t="s">
        <v>122</v>
      </c>
      <c r="J2" s="86" t="s">
        <v>123</v>
      </c>
      <c r="K2" s="86" t="s">
        <v>124</v>
      </c>
      <c r="L2" s="86" t="s">
        <v>125</v>
      </c>
      <c r="M2" s="86"/>
      <c r="N2" s="86"/>
      <c r="O2" s="86"/>
      <c r="P2" s="87"/>
      <c r="Q2" s="85"/>
      <c r="R2" s="86"/>
      <c r="S2" s="87"/>
      <c r="T2" s="85"/>
      <c r="U2" s="86"/>
      <c r="V2" s="88"/>
    </row>
    <row r="3" spans="1:21" ht="19.5" customHeight="1" thickTop="1">
      <c r="A3" s="89" t="s">
        <v>126</v>
      </c>
      <c r="B3" s="90" t="s">
        <v>127</v>
      </c>
      <c r="C3" s="91">
        <v>0.19027777777777777</v>
      </c>
      <c r="D3" s="92" t="s">
        <v>128</v>
      </c>
      <c r="E3" s="93">
        <v>40</v>
      </c>
      <c r="F3" s="94">
        <v>2.25</v>
      </c>
      <c r="G3" s="95">
        <v>47</v>
      </c>
      <c r="H3" s="94">
        <v>120</v>
      </c>
      <c r="I3" s="95">
        <v>2.5</v>
      </c>
      <c r="J3" s="93">
        <v>20.5</v>
      </c>
      <c r="K3" s="94"/>
      <c r="L3" s="95">
        <v>85</v>
      </c>
      <c r="M3" s="93"/>
      <c r="N3" s="94"/>
      <c r="O3" s="95"/>
      <c r="P3" s="93"/>
      <c r="Q3" s="94"/>
      <c r="R3" s="95"/>
      <c r="S3" s="93"/>
      <c r="T3" s="94"/>
      <c r="U3" s="95"/>
    </row>
    <row r="4" spans="1:21" ht="19.5" customHeight="1" thickBot="1">
      <c r="A4" s="89" t="s">
        <v>129</v>
      </c>
      <c r="B4" s="96" t="s">
        <v>130</v>
      </c>
      <c r="C4" s="91">
        <v>0.23124999999999998</v>
      </c>
      <c r="D4" s="97" t="s">
        <v>131</v>
      </c>
      <c r="E4" s="93">
        <v>46</v>
      </c>
      <c r="F4" s="94">
        <v>1.88</v>
      </c>
      <c r="G4" s="95">
        <v>77</v>
      </c>
      <c r="H4" s="94">
        <v>86</v>
      </c>
      <c r="I4" s="95">
        <v>1.9</v>
      </c>
      <c r="J4" s="93">
        <v>12</v>
      </c>
      <c r="K4" s="94"/>
      <c r="L4" s="95">
        <v>67</v>
      </c>
      <c r="M4" s="93"/>
      <c r="N4" s="94"/>
      <c r="O4" s="95"/>
      <c r="P4" s="93"/>
      <c r="Q4" s="94"/>
      <c r="R4" s="95"/>
      <c r="S4" s="93"/>
      <c r="T4" s="94"/>
      <c r="U4" s="95"/>
    </row>
    <row r="5" spans="1:21" ht="19.5" customHeight="1" thickTop="1">
      <c r="A5" s="89" t="s">
        <v>132</v>
      </c>
      <c r="B5" s="98" t="s">
        <v>133</v>
      </c>
      <c r="C5" s="99">
        <v>0.17152777777777775</v>
      </c>
      <c r="D5" s="100" t="s">
        <v>134</v>
      </c>
      <c r="E5" s="101">
        <v>56</v>
      </c>
      <c r="F5" s="102">
        <v>2.88</v>
      </c>
      <c r="G5" s="103">
        <v>55</v>
      </c>
      <c r="H5" s="102">
        <v>162</v>
      </c>
      <c r="I5" s="103">
        <v>8.65</v>
      </c>
      <c r="J5" s="101">
        <v>33</v>
      </c>
      <c r="K5" s="102"/>
      <c r="L5" s="103">
        <v>60</v>
      </c>
      <c r="M5" s="101"/>
      <c r="N5" s="102"/>
      <c r="O5" s="103"/>
      <c r="P5" s="101"/>
      <c r="Q5" s="102"/>
      <c r="R5" s="103"/>
      <c r="S5" s="101"/>
      <c r="T5" s="102"/>
      <c r="U5" s="103"/>
    </row>
    <row r="6" spans="1:21" ht="19.5" customHeight="1">
      <c r="A6" s="89" t="s">
        <v>135</v>
      </c>
      <c r="B6" s="104" t="s">
        <v>136</v>
      </c>
      <c r="C6" s="91">
        <v>0.1875</v>
      </c>
      <c r="D6" s="92" t="s">
        <v>137</v>
      </c>
      <c r="E6" s="93">
        <v>57</v>
      </c>
      <c r="F6" s="94">
        <v>2.31</v>
      </c>
      <c r="G6" s="95">
        <v>60</v>
      </c>
      <c r="H6" s="94">
        <v>82</v>
      </c>
      <c r="I6" s="95">
        <v>5.3</v>
      </c>
      <c r="J6" s="93">
        <v>16.5</v>
      </c>
      <c r="K6" s="94"/>
      <c r="L6" s="95">
        <v>83</v>
      </c>
      <c r="M6" s="93"/>
      <c r="N6" s="94"/>
      <c r="O6" s="95"/>
      <c r="P6" s="93"/>
      <c r="Q6" s="94"/>
      <c r="R6" s="95"/>
      <c r="S6" s="93"/>
      <c r="T6" s="94"/>
      <c r="U6" s="95"/>
    </row>
    <row r="7" spans="1:21" ht="19.5" customHeight="1">
      <c r="A7" s="89" t="s">
        <v>138</v>
      </c>
      <c r="B7" s="90" t="s">
        <v>139</v>
      </c>
      <c r="C7" s="91">
        <v>0.17222222222222225</v>
      </c>
      <c r="D7" s="92" t="s">
        <v>140</v>
      </c>
      <c r="E7" s="93">
        <v>66</v>
      </c>
      <c r="F7" s="94">
        <v>2.17</v>
      </c>
      <c r="G7" s="95">
        <v>45</v>
      </c>
      <c r="H7" s="94">
        <v>115</v>
      </c>
      <c r="I7" s="95">
        <v>5.15</v>
      </c>
      <c r="J7" s="93">
        <v>19</v>
      </c>
      <c r="K7" s="94"/>
      <c r="L7" s="95">
        <v>79</v>
      </c>
      <c r="M7" s="93"/>
      <c r="N7" s="94"/>
      <c r="O7" s="95"/>
      <c r="P7" s="93"/>
      <c r="Q7" s="94"/>
      <c r="R7" s="95"/>
      <c r="S7" s="93"/>
      <c r="T7" s="94"/>
      <c r="U7" s="95"/>
    </row>
    <row r="8" spans="1:21" ht="19.5" customHeight="1">
      <c r="A8" s="89" t="s">
        <v>141</v>
      </c>
      <c r="B8" s="90" t="s">
        <v>142</v>
      </c>
      <c r="C8" s="91">
        <v>0.19930555555555554</v>
      </c>
      <c r="D8" s="92" t="s">
        <v>143</v>
      </c>
      <c r="E8" s="93">
        <v>25</v>
      </c>
      <c r="F8" s="94">
        <v>1.99</v>
      </c>
      <c r="G8" s="95">
        <v>51</v>
      </c>
      <c r="H8" s="94">
        <v>92</v>
      </c>
      <c r="I8" s="95">
        <v>3</v>
      </c>
      <c r="J8" s="93">
        <v>21.5</v>
      </c>
      <c r="K8" s="94"/>
      <c r="L8" s="95">
        <v>76</v>
      </c>
      <c r="M8" s="93"/>
      <c r="N8" s="94"/>
      <c r="O8" s="95"/>
      <c r="P8" s="93"/>
      <c r="Q8" s="94"/>
      <c r="R8" s="95"/>
      <c r="S8" s="93"/>
      <c r="T8" s="94"/>
      <c r="U8" s="95"/>
    </row>
    <row r="9" spans="1:21" ht="19.5" customHeight="1">
      <c r="A9" s="89" t="s">
        <v>144</v>
      </c>
      <c r="B9" s="90" t="s">
        <v>145</v>
      </c>
      <c r="C9" s="91">
        <v>0.22569444444444445</v>
      </c>
      <c r="D9" s="92" t="s">
        <v>146</v>
      </c>
      <c r="E9" s="93">
        <v>31</v>
      </c>
      <c r="F9" s="94"/>
      <c r="G9" s="95">
        <v>21</v>
      </c>
      <c r="H9" s="94">
        <v>40</v>
      </c>
      <c r="I9" s="95"/>
      <c r="J9" s="93"/>
      <c r="K9" s="94"/>
      <c r="L9" s="95">
        <v>81</v>
      </c>
      <c r="M9" s="93"/>
      <c r="N9" s="94"/>
      <c r="O9" s="95"/>
      <c r="P9" s="93"/>
      <c r="Q9" s="94"/>
      <c r="R9" s="95"/>
      <c r="S9" s="93"/>
      <c r="T9" s="94"/>
      <c r="U9" s="95"/>
    </row>
    <row r="10" spans="1:21" ht="19.5" customHeight="1">
      <c r="A10" s="89" t="s">
        <v>147</v>
      </c>
      <c r="B10" s="90" t="s">
        <v>148</v>
      </c>
      <c r="C10" s="105">
        <v>0.17569444444444446</v>
      </c>
      <c r="D10" s="92" t="s">
        <v>149</v>
      </c>
      <c r="E10" s="93">
        <v>45</v>
      </c>
      <c r="F10" s="106">
        <v>2.22</v>
      </c>
      <c r="G10" s="107">
        <v>36</v>
      </c>
      <c r="H10" s="106">
        <v>120</v>
      </c>
      <c r="I10" s="107">
        <v>4.6</v>
      </c>
      <c r="J10" s="108">
        <v>19</v>
      </c>
      <c r="K10" s="106"/>
      <c r="L10" s="107">
        <v>63</v>
      </c>
      <c r="M10" s="108"/>
      <c r="N10" s="106"/>
      <c r="O10" s="107"/>
      <c r="P10" s="108"/>
      <c r="Q10" s="106"/>
      <c r="R10" s="107"/>
      <c r="S10" s="108"/>
      <c r="T10" s="106"/>
      <c r="U10" s="107"/>
    </row>
    <row r="11" spans="1:21" ht="19.5" customHeight="1">
      <c r="A11" s="89" t="s">
        <v>150</v>
      </c>
      <c r="B11" s="90" t="s">
        <v>151</v>
      </c>
      <c r="C11" s="105">
        <v>0.18819444444444444</v>
      </c>
      <c r="D11" s="92" t="s">
        <v>152</v>
      </c>
      <c r="E11" s="108">
        <v>50</v>
      </c>
      <c r="F11" s="106">
        <v>1.8</v>
      </c>
      <c r="G11" s="107">
        <v>40</v>
      </c>
      <c r="H11" s="106">
        <v>135</v>
      </c>
      <c r="I11" s="107">
        <v>6.5</v>
      </c>
      <c r="J11" s="108">
        <v>29</v>
      </c>
      <c r="K11" s="106"/>
      <c r="L11" s="107">
        <v>72</v>
      </c>
      <c r="M11" s="108"/>
      <c r="N11" s="106"/>
      <c r="O11" s="107"/>
      <c r="P11" s="108"/>
      <c r="Q11" s="106"/>
      <c r="R11" s="107"/>
      <c r="S11" s="108"/>
      <c r="T11" s="106"/>
      <c r="U11" s="107"/>
    </row>
    <row r="12" spans="1:21" ht="19.5" customHeight="1">
      <c r="A12" s="109" t="s">
        <v>153</v>
      </c>
      <c r="B12" s="90" t="s">
        <v>154</v>
      </c>
      <c r="C12" s="105">
        <v>0.2347222222222222</v>
      </c>
      <c r="D12" s="92" t="s">
        <v>155</v>
      </c>
      <c r="E12" s="108">
        <v>31</v>
      </c>
      <c r="F12" s="106">
        <v>1.8</v>
      </c>
      <c r="G12" s="107">
        <v>27</v>
      </c>
      <c r="H12" s="106">
        <v>62</v>
      </c>
      <c r="I12" s="107">
        <v>3.35</v>
      </c>
      <c r="J12" s="108">
        <v>16.5</v>
      </c>
      <c r="K12" s="106"/>
      <c r="L12" s="107">
        <v>74</v>
      </c>
      <c r="M12" s="108"/>
      <c r="N12" s="106"/>
      <c r="O12" s="107"/>
      <c r="P12" s="108"/>
      <c r="Q12" s="106"/>
      <c r="R12" s="107"/>
      <c r="S12" s="108"/>
      <c r="T12" s="106"/>
      <c r="U12" s="107"/>
    </row>
    <row r="13" spans="1:21" ht="19.5" customHeight="1">
      <c r="A13" s="89" t="s">
        <v>156</v>
      </c>
      <c r="B13" s="96" t="s">
        <v>157</v>
      </c>
      <c r="C13" s="91">
        <v>0.20833333333333334</v>
      </c>
      <c r="D13" s="92" t="s">
        <v>158</v>
      </c>
      <c r="E13" s="108">
        <v>52</v>
      </c>
      <c r="F13" s="94">
        <v>2.34</v>
      </c>
      <c r="G13" s="95">
        <v>63</v>
      </c>
      <c r="H13" s="94">
        <v>124</v>
      </c>
      <c r="I13" s="95">
        <v>6.5</v>
      </c>
      <c r="J13" s="93">
        <v>16.5</v>
      </c>
      <c r="K13" s="94"/>
      <c r="L13" s="95">
        <v>66</v>
      </c>
      <c r="M13" s="93"/>
      <c r="N13" s="94"/>
      <c r="O13" s="95"/>
      <c r="P13" s="93"/>
      <c r="Q13" s="94"/>
      <c r="R13" s="95"/>
      <c r="S13" s="93"/>
      <c r="T13" s="94"/>
      <c r="U13" s="95"/>
    </row>
    <row r="14" spans="1:21" ht="19.5" customHeight="1">
      <c r="A14" s="89" t="s">
        <v>159</v>
      </c>
      <c r="B14" s="96" t="s">
        <v>160</v>
      </c>
      <c r="C14" s="105">
        <v>0.20625000000000002</v>
      </c>
      <c r="D14" s="92" t="s">
        <v>161</v>
      </c>
      <c r="E14" s="93">
        <v>51</v>
      </c>
      <c r="F14" s="106">
        <v>2.71</v>
      </c>
      <c r="G14" s="107">
        <v>54</v>
      </c>
      <c r="H14" s="106">
        <v>173</v>
      </c>
      <c r="I14" s="107">
        <v>8.1</v>
      </c>
      <c r="J14" s="108">
        <v>14.5</v>
      </c>
      <c r="K14" s="106"/>
      <c r="L14" s="107">
        <v>78</v>
      </c>
      <c r="M14" s="108"/>
      <c r="N14" s="106"/>
      <c r="O14" s="107"/>
      <c r="P14" s="108"/>
      <c r="Q14" s="106"/>
      <c r="R14" s="107"/>
      <c r="S14" s="108"/>
      <c r="T14" s="106"/>
      <c r="U14" s="107"/>
    </row>
    <row r="15" spans="1:21" ht="19.5" customHeight="1">
      <c r="A15" s="89" t="s">
        <v>162</v>
      </c>
      <c r="B15" s="96" t="s">
        <v>163</v>
      </c>
      <c r="C15" s="105">
        <v>0.18194444444444444</v>
      </c>
      <c r="D15" s="92" t="s">
        <v>164</v>
      </c>
      <c r="E15" s="108">
        <v>69</v>
      </c>
      <c r="F15" s="106">
        <v>2.55</v>
      </c>
      <c r="G15" s="107">
        <v>65</v>
      </c>
      <c r="H15" s="106">
        <v>106</v>
      </c>
      <c r="I15" s="107">
        <v>5.95</v>
      </c>
      <c r="J15" s="108">
        <v>16.5</v>
      </c>
      <c r="K15" s="106"/>
      <c r="L15" s="107">
        <v>80</v>
      </c>
      <c r="M15" s="108"/>
      <c r="N15" s="106"/>
      <c r="O15" s="107"/>
      <c r="P15" s="108"/>
      <c r="Q15" s="106"/>
      <c r="R15" s="107"/>
      <c r="S15" s="108"/>
      <c r="T15" s="106"/>
      <c r="U15" s="107"/>
    </row>
    <row r="16" spans="1:21" ht="19.5" customHeight="1">
      <c r="A16" s="89" t="s">
        <v>165</v>
      </c>
      <c r="B16" s="110" t="s">
        <v>166</v>
      </c>
      <c r="C16" s="105">
        <v>0.17569444444444446</v>
      </c>
      <c r="D16" s="92" t="s">
        <v>167</v>
      </c>
      <c r="E16" s="108">
        <v>46</v>
      </c>
      <c r="F16" s="106">
        <v>2.1</v>
      </c>
      <c r="G16" s="107">
        <v>80</v>
      </c>
      <c r="H16" s="106">
        <v>92</v>
      </c>
      <c r="I16" s="107">
        <v>3.3</v>
      </c>
      <c r="J16" s="108">
        <v>14</v>
      </c>
      <c r="K16" s="106"/>
      <c r="L16" s="107">
        <v>41</v>
      </c>
      <c r="M16" s="108"/>
      <c r="N16" s="106"/>
      <c r="O16" s="107"/>
      <c r="P16" s="108"/>
      <c r="Q16" s="106"/>
      <c r="R16" s="107"/>
      <c r="S16" s="108"/>
      <c r="T16" s="106"/>
      <c r="U16" s="107"/>
    </row>
    <row r="17" spans="1:21" ht="19.5" customHeight="1">
      <c r="A17" s="109" t="s">
        <v>168</v>
      </c>
      <c r="B17" s="96" t="s">
        <v>169</v>
      </c>
      <c r="C17" s="105">
        <v>0.18819444444444444</v>
      </c>
      <c r="D17" s="92" t="s">
        <v>170</v>
      </c>
      <c r="E17" s="108">
        <v>48</v>
      </c>
      <c r="F17" s="106">
        <v>2.4</v>
      </c>
      <c r="G17" s="107">
        <v>51</v>
      </c>
      <c r="H17" s="106">
        <v>50</v>
      </c>
      <c r="I17" s="107">
        <v>4.6</v>
      </c>
      <c r="J17" s="108">
        <v>18</v>
      </c>
      <c r="K17" s="106"/>
      <c r="L17" s="107">
        <v>66</v>
      </c>
      <c r="M17" s="108"/>
      <c r="N17" s="106"/>
      <c r="O17" s="107"/>
      <c r="P17" s="108"/>
      <c r="Q17" s="106"/>
      <c r="R17" s="107"/>
      <c r="S17" s="108"/>
      <c r="T17" s="106"/>
      <c r="U17" s="107"/>
    </row>
    <row r="18" spans="1:21" ht="19.5" customHeight="1" thickBot="1">
      <c r="A18" s="109" t="s">
        <v>171</v>
      </c>
      <c r="B18" s="111" t="s">
        <v>172</v>
      </c>
      <c r="C18" s="112">
        <v>0.18680555555555556</v>
      </c>
      <c r="D18" s="113" t="s">
        <v>173</v>
      </c>
      <c r="E18" s="114">
        <v>48</v>
      </c>
      <c r="F18" s="115">
        <v>2.59</v>
      </c>
      <c r="G18" s="116">
        <v>37</v>
      </c>
      <c r="H18" s="115">
        <v>178</v>
      </c>
      <c r="I18" s="116">
        <v>6.7</v>
      </c>
      <c r="J18" s="114">
        <v>13.8</v>
      </c>
      <c r="K18" s="115"/>
      <c r="L18" s="116">
        <v>64</v>
      </c>
      <c r="M18" s="114"/>
      <c r="N18" s="115"/>
      <c r="O18" s="116"/>
      <c r="P18" s="114"/>
      <c r="Q18" s="115"/>
      <c r="R18" s="116"/>
      <c r="S18" s="114"/>
      <c r="T18" s="115"/>
      <c r="U18" s="116"/>
    </row>
    <row r="19" spans="1:21" ht="19.5" customHeight="1" thickTop="1">
      <c r="A19" s="109" t="s">
        <v>174</v>
      </c>
      <c r="B19" s="104" t="s">
        <v>175</v>
      </c>
      <c r="C19" s="91">
        <v>0.15902777777777777</v>
      </c>
      <c r="D19" s="117" t="s">
        <v>176</v>
      </c>
      <c r="E19" s="93">
        <v>98</v>
      </c>
      <c r="F19" s="94">
        <v>3.4</v>
      </c>
      <c r="G19" s="95">
        <v>150</v>
      </c>
      <c r="H19" s="94">
        <v>342</v>
      </c>
      <c r="I19" s="95">
        <v>14.4</v>
      </c>
      <c r="J19" s="93">
        <v>41</v>
      </c>
      <c r="K19" s="94"/>
      <c r="L19" s="95"/>
      <c r="M19" s="93"/>
      <c r="N19" s="94"/>
      <c r="O19" s="95"/>
      <c r="P19" s="93"/>
      <c r="Q19" s="94"/>
      <c r="R19" s="95"/>
      <c r="S19" s="93"/>
      <c r="T19" s="94"/>
      <c r="U19" s="95"/>
    </row>
    <row r="20" spans="1:21" ht="19.5" customHeight="1">
      <c r="A20" s="109" t="s">
        <v>177</v>
      </c>
      <c r="B20" s="104" t="s">
        <v>178</v>
      </c>
      <c r="C20" s="91">
        <v>0.13125</v>
      </c>
      <c r="D20" s="92" t="s">
        <v>179</v>
      </c>
      <c r="E20" s="93">
        <v>44</v>
      </c>
      <c r="F20" s="94">
        <v>3.3</v>
      </c>
      <c r="G20" s="95">
        <v>88</v>
      </c>
      <c r="H20" s="94">
        <v>300</v>
      </c>
      <c r="I20" s="95">
        <v>15.5</v>
      </c>
      <c r="J20" s="93">
        <v>40.2</v>
      </c>
      <c r="K20" s="94"/>
      <c r="L20" s="95"/>
      <c r="M20" s="93"/>
      <c r="N20" s="94"/>
      <c r="O20" s="95"/>
      <c r="P20" s="93"/>
      <c r="Q20" s="94"/>
      <c r="R20" s="95"/>
      <c r="S20" s="93"/>
      <c r="T20" s="94"/>
      <c r="U20" s="95"/>
    </row>
    <row r="21" spans="1:21" ht="19.5" customHeight="1">
      <c r="A21" s="109" t="s">
        <v>180</v>
      </c>
      <c r="B21" s="96" t="s">
        <v>181</v>
      </c>
      <c r="C21" s="91">
        <v>0.20625000000000002</v>
      </c>
      <c r="D21" s="92" t="s">
        <v>182</v>
      </c>
      <c r="E21" s="93">
        <v>36</v>
      </c>
      <c r="F21" s="94"/>
      <c r="G21" s="95">
        <v>41</v>
      </c>
      <c r="H21" s="94">
        <v>197</v>
      </c>
      <c r="I21" s="95">
        <v>8.15</v>
      </c>
      <c r="J21" s="93">
        <v>31.5</v>
      </c>
      <c r="K21" s="94"/>
      <c r="L21" s="95"/>
      <c r="M21" s="93"/>
      <c r="N21" s="94"/>
      <c r="O21" s="95"/>
      <c r="P21" s="93"/>
      <c r="Q21" s="94"/>
      <c r="R21" s="95"/>
      <c r="S21" s="93"/>
      <c r="T21" s="94"/>
      <c r="U21" s="95"/>
    </row>
    <row r="22" spans="1:21" ht="19.5" customHeight="1">
      <c r="A22" s="109" t="s">
        <v>183</v>
      </c>
      <c r="B22" s="96" t="s">
        <v>184</v>
      </c>
      <c r="C22" s="91">
        <v>0.18611111111111112</v>
      </c>
      <c r="D22" s="92" t="s">
        <v>185</v>
      </c>
      <c r="E22" s="93">
        <v>52</v>
      </c>
      <c r="F22" s="94"/>
      <c r="G22" s="95">
        <v>66</v>
      </c>
      <c r="H22" s="94">
        <v>260</v>
      </c>
      <c r="I22" s="95">
        <v>8.8</v>
      </c>
      <c r="J22" s="93">
        <v>32.5</v>
      </c>
      <c r="K22" s="94"/>
      <c r="L22" s="95"/>
      <c r="M22" s="93"/>
      <c r="N22" s="94"/>
      <c r="O22" s="95"/>
      <c r="P22" s="93"/>
      <c r="Q22" s="94"/>
      <c r="R22" s="95"/>
      <c r="S22" s="93"/>
      <c r="T22" s="94"/>
      <c r="U22" s="95"/>
    </row>
    <row r="23" spans="1:2" ht="12.75">
      <c r="A23" s="1"/>
      <c r="B23" s="1"/>
    </row>
    <row r="24" spans="1:2" ht="12.75">
      <c r="A24" s="1"/>
      <c r="B24" s="118"/>
    </row>
    <row r="25" ht="12.75">
      <c r="B25" s="119"/>
    </row>
    <row r="26" ht="12.75">
      <c r="B26" t="s">
        <v>186</v>
      </c>
    </row>
    <row r="27" ht="12.75">
      <c r="B27" t="s">
        <v>187</v>
      </c>
    </row>
  </sheetData>
  <sheetProtection/>
  <mergeCells count="1">
    <mergeCell ref="A1:Z1"/>
  </mergeCells>
  <printOptions/>
  <pageMargins left="0.2362204724409449" right="0.15748031496062992" top="0.6299212598425197" bottom="0.6299212598425197" header="0.1574803149606299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W22" sqref="W22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1.28125" style="0" customWidth="1"/>
    <col min="15" max="15" width="14.00390625" style="0" bestFit="1" customWidth="1"/>
    <col min="17" max="17" width="11.140625" style="0" bestFit="1" customWidth="1"/>
    <col min="18" max="18" width="14.00390625" style="0" bestFit="1" customWidth="1"/>
    <col min="19" max="19" width="9.421875" style="0" bestFit="1" customWidth="1"/>
    <col min="20" max="21" width="13.57421875" style="0" bestFit="1" customWidth="1"/>
    <col min="22" max="22" width="14.00390625" style="0" bestFit="1" customWidth="1"/>
    <col min="23" max="23" width="9.8515625" style="0" bestFit="1" customWidth="1"/>
    <col min="24" max="24" width="10.57421875" style="0" customWidth="1"/>
    <col min="25" max="25" width="7.7109375" style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192</v>
      </c>
      <c r="B1" s="173"/>
      <c r="O1" s="122"/>
      <c r="P1" s="122"/>
      <c r="Q1" s="122"/>
      <c r="R1" s="122"/>
      <c r="S1" s="122"/>
      <c r="T1" s="122"/>
      <c r="U1" s="122"/>
      <c r="V1" s="122"/>
      <c r="W1" s="123"/>
      <c r="X1" s="123"/>
    </row>
    <row r="2" spans="1:24" s="2" customFormat="1" ht="13.5" customHeight="1" thickBot="1">
      <c r="A2" s="174"/>
      <c r="B2" s="175" t="s">
        <v>50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37"/>
      <c r="U2" s="65" t="s">
        <v>19</v>
      </c>
      <c r="V2" s="65" t="s">
        <v>19</v>
      </c>
      <c r="W2" s="9" t="s">
        <v>18</v>
      </c>
      <c r="X2" s="9" t="s">
        <v>18</v>
      </c>
    </row>
    <row r="3" spans="2:28" s="21" customFormat="1" ht="12.75">
      <c r="B3" s="22" t="s">
        <v>24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10</v>
      </c>
      <c r="M3" s="21" t="s">
        <v>188</v>
      </c>
      <c r="N3" s="21" t="s">
        <v>11</v>
      </c>
      <c r="O3" s="134" t="s">
        <v>11</v>
      </c>
      <c r="P3" s="134" t="s">
        <v>10</v>
      </c>
      <c r="Q3" s="21" t="s">
        <v>9</v>
      </c>
      <c r="R3" s="124" t="s">
        <v>190</v>
      </c>
      <c r="S3" s="124" t="s">
        <v>191</v>
      </c>
      <c r="T3" s="124"/>
      <c r="U3" s="124" t="s">
        <v>11</v>
      </c>
      <c r="V3" s="124" t="s">
        <v>10</v>
      </c>
      <c r="W3" s="124" t="s">
        <v>10</v>
      </c>
      <c r="X3" s="124" t="s">
        <v>9</v>
      </c>
      <c r="AB3"/>
    </row>
    <row r="4" spans="1:24" ht="12.75">
      <c r="A4" s="10">
        <v>2015</v>
      </c>
      <c r="B4" s="11" t="s">
        <v>0</v>
      </c>
      <c r="C4" s="11"/>
      <c r="D4" s="12"/>
      <c r="E4" s="13"/>
      <c r="F4" s="6" t="s">
        <v>206</v>
      </c>
      <c r="G4" s="6" t="s">
        <v>206</v>
      </c>
      <c r="H4" s="6">
        <v>5</v>
      </c>
      <c r="I4" s="6" t="s">
        <v>206</v>
      </c>
      <c r="J4" s="17">
        <v>4</v>
      </c>
      <c r="K4" s="17">
        <v>3</v>
      </c>
      <c r="L4" s="17">
        <v>3</v>
      </c>
      <c r="M4" s="17">
        <v>5</v>
      </c>
      <c r="N4" s="6" t="s">
        <v>206</v>
      </c>
      <c r="O4" s="17">
        <v>2</v>
      </c>
      <c r="P4" s="17">
        <v>4</v>
      </c>
      <c r="Q4" s="6" t="s">
        <v>206</v>
      </c>
      <c r="R4" s="17">
        <v>1</v>
      </c>
      <c r="S4" s="17">
        <v>1</v>
      </c>
      <c r="T4" s="6" t="s">
        <v>206</v>
      </c>
      <c r="U4" s="17">
        <v>0</v>
      </c>
      <c r="V4" s="25">
        <v>2</v>
      </c>
      <c r="W4" s="17">
        <v>5</v>
      </c>
      <c r="X4" s="17">
        <v>4</v>
      </c>
    </row>
    <row r="5" spans="1:24" ht="12.75">
      <c r="A5" s="10">
        <v>2015</v>
      </c>
      <c r="B5" s="11" t="s">
        <v>23</v>
      </c>
      <c r="C5" s="11"/>
      <c r="D5" s="12"/>
      <c r="E5" s="13"/>
      <c r="F5" s="15"/>
      <c r="G5" s="127"/>
      <c r="H5" s="126">
        <v>0.005706018518518519</v>
      </c>
      <c r="I5" s="26"/>
      <c r="J5" s="126">
        <v>0.006277777777777777</v>
      </c>
      <c r="K5" s="127">
        <v>0.0052893518518518515</v>
      </c>
      <c r="L5" s="26">
        <v>0.005208333333333333</v>
      </c>
      <c r="M5" s="127">
        <v>0.006817129629629629</v>
      </c>
      <c r="N5" s="127"/>
      <c r="O5" s="26">
        <v>0.0047233796296296295</v>
      </c>
      <c r="P5" s="26">
        <v>0.003938657407407407</v>
      </c>
      <c r="Q5" s="127"/>
      <c r="R5" s="26">
        <v>0.0033159722222222223</v>
      </c>
      <c r="S5" s="26">
        <v>0.00528587962962963</v>
      </c>
      <c r="T5" s="26"/>
      <c r="U5" s="26">
        <v>0.005256944444444445</v>
      </c>
      <c r="V5" s="26">
        <v>0.00424074074074074</v>
      </c>
      <c r="W5" s="26">
        <v>0.004643518518518518</v>
      </c>
      <c r="X5" s="26">
        <v>0.0052430555555555555</v>
      </c>
    </row>
    <row r="6" spans="1:24" ht="12.75">
      <c r="A6" s="10">
        <v>2015</v>
      </c>
      <c r="B6" s="11" t="s">
        <v>2</v>
      </c>
      <c r="C6" s="11"/>
      <c r="D6" s="12"/>
      <c r="E6" s="13"/>
      <c r="F6" s="16"/>
      <c r="G6" s="16"/>
      <c r="H6" s="16">
        <v>1</v>
      </c>
      <c r="I6" s="27"/>
      <c r="J6" s="27">
        <v>14</v>
      </c>
      <c r="K6" s="27">
        <v>3</v>
      </c>
      <c r="L6" s="27">
        <v>10</v>
      </c>
      <c r="M6" s="27">
        <v>14</v>
      </c>
      <c r="N6" s="27"/>
      <c r="O6" s="27">
        <v>13</v>
      </c>
      <c r="P6" s="27">
        <v>31</v>
      </c>
      <c r="Q6" s="27"/>
      <c r="R6" s="27">
        <v>19</v>
      </c>
      <c r="S6" s="27">
        <v>10</v>
      </c>
      <c r="T6" s="27"/>
      <c r="U6" s="27">
        <v>22</v>
      </c>
      <c r="V6" s="28">
        <v>30</v>
      </c>
      <c r="W6" s="27">
        <v>28</v>
      </c>
      <c r="X6" s="27">
        <v>27</v>
      </c>
    </row>
    <row r="7" spans="1:24" ht="12.75">
      <c r="A7" s="10">
        <v>2015</v>
      </c>
      <c r="B7" s="11" t="s">
        <v>1</v>
      </c>
      <c r="C7" s="11"/>
      <c r="D7" s="12">
        <f>SUM(LARGE(F7:X7,1),LARGE(F7:X7,2),LARGE(F7:X7,3))</f>
        <v>246.35</v>
      </c>
      <c r="E7" s="13">
        <f>SUM(LARGE(F7:X7,1),LARGE(F7:X7,2),LARGE(F7:X7,3),LARGE(F7:X7,4),LARGE(F7:X7,5))</f>
        <v>391.85</v>
      </c>
      <c r="F7" s="6"/>
      <c r="G7" s="6"/>
      <c r="H7" s="6">
        <v>78</v>
      </c>
      <c r="I7" s="17"/>
      <c r="J7" s="17">
        <v>64.7</v>
      </c>
      <c r="K7" s="17">
        <v>68.37</v>
      </c>
      <c r="L7" s="17">
        <v>67.93</v>
      </c>
      <c r="M7" s="17">
        <v>67.22</v>
      </c>
      <c r="N7" s="17"/>
      <c r="O7" s="17">
        <v>80.53</v>
      </c>
      <c r="P7" s="17">
        <v>54.94</v>
      </c>
      <c r="Q7" s="17"/>
      <c r="R7" s="17">
        <v>60.92</v>
      </c>
      <c r="S7" s="17">
        <v>77.13</v>
      </c>
      <c r="T7" s="17"/>
      <c r="U7" s="17">
        <v>87.82</v>
      </c>
      <c r="V7" s="17">
        <v>67.04</v>
      </c>
      <c r="W7" s="17">
        <v>42.35</v>
      </c>
      <c r="X7" s="17">
        <v>58.95</v>
      </c>
    </row>
    <row r="8" spans="1:27" s="3" customFormat="1" ht="12.75">
      <c r="A8" s="42" t="s">
        <v>22</v>
      </c>
      <c r="B8" s="43"/>
      <c r="C8" s="44">
        <f>+Y8/Z8</f>
        <v>40</v>
      </c>
      <c r="D8" s="48"/>
      <c r="E8" s="38"/>
      <c r="F8" s="37"/>
      <c r="G8" s="37"/>
      <c r="H8" s="37">
        <v>0</v>
      </c>
      <c r="I8" s="37"/>
      <c r="J8" s="37">
        <v>20</v>
      </c>
      <c r="K8" s="37">
        <v>40</v>
      </c>
      <c r="L8" s="37">
        <v>40</v>
      </c>
      <c r="M8" s="37">
        <v>0</v>
      </c>
      <c r="N8" s="37"/>
      <c r="O8" s="46">
        <v>60</v>
      </c>
      <c r="P8" s="46">
        <v>20</v>
      </c>
      <c r="Q8" s="46"/>
      <c r="R8" s="46">
        <v>80</v>
      </c>
      <c r="S8" s="46">
        <v>80</v>
      </c>
      <c r="T8" s="46"/>
      <c r="U8" s="46">
        <v>100</v>
      </c>
      <c r="V8" s="46">
        <v>60</v>
      </c>
      <c r="W8" s="46">
        <v>0</v>
      </c>
      <c r="X8" s="46">
        <v>20</v>
      </c>
      <c r="Y8" s="1">
        <f>SUM(F8:X8)</f>
        <v>520</v>
      </c>
      <c r="Z8" s="40">
        <f>COUNT(F8:X8)</f>
        <v>13</v>
      </c>
      <c r="AA8"/>
    </row>
    <row r="9" spans="1:29" s="3" customFormat="1" ht="13.5" customHeight="1">
      <c r="A9" s="33"/>
      <c r="B9" s="34"/>
      <c r="C9" s="34"/>
      <c r="D9" s="35"/>
      <c r="E9" s="36"/>
      <c r="F9" s="30"/>
      <c r="G9" s="30"/>
      <c r="H9" s="30"/>
      <c r="I9" s="37"/>
      <c r="J9" s="37"/>
      <c r="K9" s="37"/>
      <c r="L9" s="37"/>
      <c r="M9" s="37"/>
      <c r="N9" s="6" t="s">
        <v>6</v>
      </c>
      <c r="O9" s="9" t="s">
        <v>12</v>
      </c>
      <c r="P9" s="9" t="s">
        <v>12</v>
      </c>
      <c r="Q9" s="46"/>
      <c r="R9" s="9" t="s">
        <v>14</v>
      </c>
      <c r="S9" s="9" t="s">
        <v>14</v>
      </c>
      <c r="T9" s="6" t="s">
        <v>6</v>
      </c>
      <c r="U9" s="9" t="s">
        <v>205</v>
      </c>
      <c r="V9" s="9" t="s">
        <v>205</v>
      </c>
      <c r="W9" s="65" t="s">
        <v>19</v>
      </c>
      <c r="X9" s="65" t="s">
        <v>19</v>
      </c>
      <c r="Y9" s="1"/>
      <c r="Z9" s="31"/>
      <c r="AA9"/>
      <c r="AB9"/>
      <c r="AC9"/>
    </row>
    <row r="10" spans="1:26" s="3" customFormat="1" ht="12.75">
      <c r="A10" s="21"/>
      <c r="B10" s="22" t="s">
        <v>25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9</v>
      </c>
      <c r="M10" s="21" t="s">
        <v>10</v>
      </c>
      <c r="N10" s="21" t="s">
        <v>10</v>
      </c>
      <c r="O10" s="134" t="s">
        <v>203</v>
      </c>
      <c r="P10" s="134" t="s">
        <v>10</v>
      </c>
      <c r="Q10" s="21" t="s">
        <v>9</v>
      </c>
      <c r="R10" s="21" t="s">
        <v>204</v>
      </c>
      <c r="S10" s="21" t="s">
        <v>191</v>
      </c>
      <c r="T10" s="21" t="s">
        <v>191</v>
      </c>
      <c r="U10" s="21" t="s">
        <v>9</v>
      </c>
      <c r="V10" s="21" t="s">
        <v>191</v>
      </c>
      <c r="W10" s="21" t="s">
        <v>10</v>
      </c>
      <c r="X10" s="177" t="s">
        <v>11</v>
      </c>
      <c r="Y10" s="37"/>
      <c r="Z10" s="1"/>
    </row>
    <row r="11" spans="1:26" s="3" customFormat="1" ht="12.75">
      <c r="A11" s="10">
        <v>2016</v>
      </c>
      <c r="B11" s="11" t="s">
        <v>0</v>
      </c>
      <c r="C11" s="11"/>
      <c r="D11" s="12"/>
      <c r="E11" s="13"/>
      <c r="F11" s="6" t="s">
        <v>206</v>
      </c>
      <c r="G11" s="6">
        <v>4</v>
      </c>
      <c r="H11" s="6">
        <v>5</v>
      </c>
      <c r="I11" s="17">
        <v>5</v>
      </c>
      <c r="J11" s="17" t="s">
        <v>206</v>
      </c>
      <c r="K11" s="17">
        <v>3</v>
      </c>
      <c r="L11" s="17">
        <v>7</v>
      </c>
      <c r="M11" s="17">
        <v>2</v>
      </c>
      <c r="N11" s="6">
        <v>7</v>
      </c>
      <c r="O11" s="17">
        <v>0</v>
      </c>
      <c r="P11" s="17">
        <v>4</v>
      </c>
      <c r="Q11" s="17">
        <v>4</v>
      </c>
      <c r="R11" s="17">
        <v>4</v>
      </c>
      <c r="S11" s="6">
        <v>4</v>
      </c>
      <c r="T11" s="6">
        <v>3</v>
      </c>
      <c r="U11" s="17">
        <v>5</v>
      </c>
      <c r="V11" s="25">
        <v>5</v>
      </c>
      <c r="W11" s="17">
        <v>6</v>
      </c>
      <c r="X11" s="17">
        <v>5</v>
      </c>
      <c r="Y11" s="1"/>
      <c r="Z11" s="1"/>
    </row>
    <row r="12" spans="1:26" s="3" customFormat="1" ht="12.75">
      <c r="A12" s="10">
        <v>2016</v>
      </c>
      <c r="B12" s="11" t="s">
        <v>23</v>
      </c>
      <c r="C12" s="11"/>
      <c r="D12" s="12"/>
      <c r="E12" s="13"/>
      <c r="F12" s="15"/>
      <c r="G12" s="127">
        <v>0.008945601851851852</v>
      </c>
      <c r="H12" s="126">
        <v>0.00846064814814815</v>
      </c>
      <c r="I12" s="26">
        <v>0.00828587962962963</v>
      </c>
      <c r="J12" s="26"/>
      <c r="K12" s="26">
        <v>0.006296296296296296</v>
      </c>
      <c r="L12" s="127">
        <v>0.008900462962962962</v>
      </c>
      <c r="M12" s="127">
        <v>0.008090277777777778</v>
      </c>
      <c r="N12" s="127">
        <v>0.009618055555555555</v>
      </c>
      <c r="O12" s="15">
        <v>0.006054398148148148</v>
      </c>
      <c r="P12" s="26">
        <v>0.006431712962962963</v>
      </c>
      <c r="Q12" s="26">
        <v>0.0090625</v>
      </c>
      <c r="R12" s="26">
        <v>0.010806712962962962</v>
      </c>
      <c r="S12" s="26">
        <v>0.007744212962962963</v>
      </c>
      <c r="T12" s="26">
        <v>0.009270833333333334</v>
      </c>
      <c r="U12" s="26">
        <v>0.008798611111111111</v>
      </c>
      <c r="V12" s="26">
        <v>0.007802083333333334</v>
      </c>
      <c r="W12" s="26">
        <v>0.007532407407407407</v>
      </c>
      <c r="X12" s="26">
        <v>0.008591435185185185</v>
      </c>
      <c r="Y12" s="1"/>
      <c r="Z12" s="1"/>
    </row>
    <row r="13" spans="1:26" s="3" customFormat="1" ht="13.5" customHeight="1">
      <c r="A13" s="10">
        <v>2016</v>
      </c>
      <c r="B13" s="11" t="s">
        <v>2</v>
      </c>
      <c r="C13" s="11"/>
      <c r="D13" s="12"/>
      <c r="E13" s="13"/>
      <c r="F13" s="16"/>
      <c r="G13" s="16">
        <v>6</v>
      </c>
      <c r="H13" s="16">
        <v>6</v>
      </c>
      <c r="I13" s="27">
        <v>13</v>
      </c>
      <c r="J13" s="27"/>
      <c r="K13" s="27">
        <v>3</v>
      </c>
      <c r="L13" s="27">
        <v>17</v>
      </c>
      <c r="M13" s="27">
        <v>10</v>
      </c>
      <c r="N13" s="27">
        <v>8</v>
      </c>
      <c r="O13" s="27">
        <v>32</v>
      </c>
      <c r="P13" s="27">
        <v>40</v>
      </c>
      <c r="Q13" s="27">
        <v>8</v>
      </c>
      <c r="R13" s="27">
        <v>42</v>
      </c>
      <c r="S13" s="27">
        <v>38</v>
      </c>
      <c r="T13" s="27">
        <v>5</v>
      </c>
      <c r="U13" s="27">
        <v>39</v>
      </c>
      <c r="V13" s="28">
        <v>40</v>
      </c>
      <c r="W13" s="27">
        <v>37</v>
      </c>
      <c r="X13" s="27">
        <v>38</v>
      </c>
      <c r="Y13" s="1"/>
      <c r="Z13" s="1"/>
    </row>
    <row r="14" spans="1:26" s="3" customFormat="1" ht="13.5" customHeight="1">
      <c r="A14" s="10">
        <v>2016</v>
      </c>
      <c r="B14" s="11" t="s">
        <v>1</v>
      </c>
      <c r="C14" s="11"/>
      <c r="D14" s="12">
        <f>SUM(LARGE(F14:X14,1),LARGE(F14:X14,2),LARGE(F14:X14,3))</f>
        <v>209.82999999999998</v>
      </c>
      <c r="E14" s="13">
        <f>SUM(LARGE(F14:X14,1),LARGE(F14:X14,2),LARGE(F14:X14,3),LARGE(F14:X14,4),LARGE(F14:X14,5))</f>
        <v>347.96</v>
      </c>
      <c r="F14" s="6"/>
      <c r="G14" s="6">
        <v>64.83</v>
      </c>
      <c r="H14" s="6">
        <v>60.16</v>
      </c>
      <c r="I14" s="17">
        <v>59.52</v>
      </c>
      <c r="J14" s="17"/>
      <c r="K14" s="17">
        <v>69.74</v>
      </c>
      <c r="L14" s="17">
        <v>53.55</v>
      </c>
      <c r="M14" s="17">
        <v>69.61</v>
      </c>
      <c r="N14" s="17">
        <v>69.13</v>
      </c>
      <c r="O14" s="17">
        <v>70.48</v>
      </c>
      <c r="P14" s="17">
        <v>52.16</v>
      </c>
      <c r="Q14" s="17">
        <v>69</v>
      </c>
      <c r="R14" s="17">
        <v>53.23</v>
      </c>
      <c r="S14" s="17">
        <v>66.18</v>
      </c>
      <c r="T14" s="17">
        <v>52.3</v>
      </c>
      <c r="U14" s="17">
        <v>53.78</v>
      </c>
      <c r="V14" s="17">
        <v>43.74</v>
      </c>
      <c r="W14" s="17">
        <v>37.23</v>
      </c>
      <c r="X14" s="17">
        <v>55.31</v>
      </c>
      <c r="Y14" s="1"/>
      <c r="Z14" s="1"/>
    </row>
    <row r="15" spans="1:26" s="3" customFormat="1" ht="13.5" customHeight="1">
      <c r="A15" s="42" t="s">
        <v>22</v>
      </c>
      <c r="B15" s="43"/>
      <c r="C15" s="44">
        <f>+Y15/Z15</f>
        <v>57.05882352941177</v>
      </c>
      <c r="D15" s="12"/>
      <c r="E15" s="13"/>
      <c r="F15" s="37"/>
      <c r="G15" s="37">
        <v>60</v>
      </c>
      <c r="H15" s="37">
        <v>50</v>
      </c>
      <c r="I15" s="37">
        <v>50</v>
      </c>
      <c r="J15" s="37"/>
      <c r="K15" s="37">
        <v>70</v>
      </c>
      <c r="L15" s="37">
        <v>30</v>
      </c>
      <c r="M15" s="37">
        <v>80</v>
      </c>
      <c r="N15" s="37">
        <v>30</v>
      </c>
      <c r="O15" s="37">
        <v>100</v>
      </c>
      <c r="P15" s="37">
        <v>60</v>
      </c>
      <c r="Q15" s="37">
        <v>60</v>
      </c>
      <c r="R15" s="37">
        <v>60</v>
      </c>
      <c r="S15" s="37">
        <v>60</v>
      </c>
      <c r="T15" s="37">
        <v>70</v>
      </c>
      <c r="U15" s="37">
        <v>50</v>
      </c>
      <c r="V15" s="37">
        <v>50</v>
      </c>
      <c r="W15" s="37">
        <v>40</v>
      </c>
      <c r="X15" s="37">
        <v>50</v>
      </c>
      <c r="Y15" s="45">
        <f>SUM(F15:X15)</f>
        <v>970</v>
      </c>
      <c r="Z15" s="40">
        <f>COUNT(F15:X15)</f>
        <v>17</v>
      </c>
    </row>
    <row r="16" spans="1:26" s="3" customFormat="1" ht="12.75">
      <c r="A16" s="42"/>
      <c r="B16" s="43"/>
      <c r="C16" s="44"/>
      <c r="D16" s="39"/>
      <c r="E16" s="38"/>
      <c r="F16" s="37"/>
      <c r="G16" s="37"/>
      <c r="H16" s="37"/>
      <c r="I16" s="37"/>
      <c r="J16" s="163" t="s">
        <v>221</v>
      </c>
      <c r="K16" s="37"/>
      <c r="L16" s="37"/>
      <c r="M16" s="37"/>
      <c r="N16" s="163" t="s">
        <v>215</v>
      </c>
      <c r="O16" s="162"/>
      <c r="P16" s="162"/>
      <c r="Q16" s="163" t="s">
        <v>215</v>
      </c>
      <c r="R16" s="37"/>
      <c r="S16" s="37"/>
      <c r="T16" s="37"/>
      <c r="U16" s="37"/>
      <c r="V16" s="37"/>
      <c r="W16" s="9" t="s">
        <v>18</v>
      </c>
      <c r="X16" s="9" t="s">
        <v>18</v>
      </c>
      <c r="Y16" s="45"/>
      <c r="Z16" s="40"/>
    </row>
    <row r="17" spans="1:26" s="3" customFormat="1" ht="12.75">
      <c r="A17" s="21"/>
      <c r="B17" s="22" t="s">
        <v>25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I17" s="21" t="s">
        <v>9</v>
      </c>
      <c r="J17" s="21" t="s">
        <v>9</v>
      </c>
      <c r="K17" s="21" t="s">
        <v>10</v>
      </c>
      <c r="L17" s="21" t="s">
        <v>9</v>
      </c>
      <c r="M17" s="21" t="s">
        <v>10</v>
      </c>
      <c r="N17" s="21" t="s">
        <v>10</v>
      </c>
      <c r="O17" s="124" t="s">
        <v>203</v>
      </c>
      <c r="P17" s="124" t="s">
        <v>10</v>
      </c>
      <c r="Q17" s="21" t="s">
        <v>191</v>
      </c>
      <c r="R17" s="21" t="s">
        <v>204</v>
      </c>
      <c r="S17" s="21" t="s">
        <v>191</v>
      </c>
      <c r="T17" s="21" t="s">
        <v>191</v>
      </c>
      <c r="U17" s="21" t="s">
        <v>9</v>
      </c>
      <c r="V17" s="21" t="s">
        <v>191</v>
      </c>
      <c r="W17" s="124" t="s">
        <v>10</v>
      </c>
      <c r="X17" s="124" t="s">
        <v>9</v>
      </c>
      <c r="Y17" s="37"/>
      <c r="Z17" s="1"/>
    </row>
    <row r="18" spans="1:26" s="3" customFormat="1" ht="12.75">
      <c r="A18" s="10">
        <v>2017</v>
      </c>
      <c r="B18" s="11" t="s">
        <v>0</v>
      </c>
      <c r="C18" s="11"/>
      <c r="D18" s="12"/>
      <c r="E18" s="13"/>
      <c r="F18" s="6"/>
      <c r="G18" s="6">
        <v>4</v>
      </c>
      <c r="H18" s="6">
        <v>4</v>
      </c>
      <c r="I18" s="17">
        <v>4</v>
      </c>
      <c r="J18" s="6">
        <v>3</v>
      </c>
      <c r="K18" s="17">
        <v>1</v>
      </c>
      <c r="L18" s="17">
        <v>4</v>
      </c>
      <c r="M18" s="17">
        <v>6</v>
      </c>
      <c r="N18" s="17">
        <v>8</v>
      </c>
      <c r="O18" s="17"/>
      <c r="P18" s="17"/>
      <c r="Q18" s="17">
        <v>2</v>
      </c>
      <c r="R18" s="17"/>
      <c r="S18" s="17"/>
      <c r="T18" s="17"/>
      <c r="U18" s="17"/>
      <c r="V18" s="25"/>
      <c r="W18" s="17">
        <v>6</v>
      </c>
      <c r="X18" s="17">
        <v>9</v>
      </c>
      <c r="Y18" s="1"/>
      <c r="Z18" s="1"/>
    </row>
    <row r="19" spans="1:26" s="3" customFormat="1" ht="12.75">
      <c r="A19" s="10">
        <v>2017</v>
      </c>
      <c r="B19" s="11" t="s">
        <v>23</v>
      </c>
      <c r="C19" s="11"/>
      <c r="D19" s="12"/>
      <c r="E19" s="13"/>
      <c r="F19" s="15"/>
      <c r="G19" s="152">
        <v>0.008671296296296297</v>
      </c>
      <c r="H19" s="154">
        <v>0.007549768518518518</v>
      </c>
      <c r="I19" s="154">
        <v>0.008503472222222221</v>
      </c>
      <c r="J19" s="161">
        <v>0.006881944444444444</v>
      </c>
      <c r="K19" s="161">
        <v>0.0058564814814814825</v>
      </c>
      <c r="L19" s="161">
        <v>0.007939814814814814</v>
      </c>
      <c r="M19" s="161">
        <v>0.00849537037037037</v>
      </c>
      <c r="N19" s="161">
        <v>0.007813657407407408</v>
      </c>
      <c r="O19" s="127"/>
      <c r="P19" s="26"/>
      <c r="Q19" s="161">
        <v>0.006503472222222222</v>
      </c>
      <c r="R19" s="26"/>
      <c r="S19" s="26"/>
      <c r="T19" s="26"/>
      <c r="U19" s="26"/>
      <c r="V19" s="26"/>
      <c r="W19" s="161">
        <v>0.006859953703703704</v>
      </c>
      <c r="X19" s="161">
        <v>0.007140046296296296</v>
      </c>
      <c r="Y19" s="1"/>
      <c r="Z19" s="1"/>
    </row>
    <row r="20" spans="1:26" s="3" customFormat="1" ht="13.5" customHeight="1">
      <c r="A20" s="10">
        <v>2017</v>
      </c>
      <c r="B20" s="11" t="s">
        <v>2</v>
      </c>
      <c r="C20" s="11"/>
      <c r="D20" s="12"/>
      <c r="E20" s="13"/>
      <c r="F20" s="16"/>
      <c r="G20" s="16">
        <v>8</v>
      </c>
      <c r="H20" s="16">
        <v>4</v>
      </c>
      <c r="I20" s="16">
        <v>10</v>
      </c>
      <c r="J20" s="27">
        <v>5</v>
      </c>
      <c r="K20" s="27">
        <v>4</v>
      </c>
      <c r="L20" s="27">
        <v>3</v>
      </c>
      <c r="M20" s="27">
        <v>5</v>
      </c>
      <c r="N20" s="27">
        <v>17</v>
      </c>
      <c r="O20" s="27"/>
      <c r="P20" s="27"/>
      <c r="Q20" s="27">
        <v>8</v>
      </c>
      <c r="R20" s="27"/>
      <c r="S20" s="27"/>
      <c r="T20" s="27"/>
      <c r="U20" s="27"/>
      <c r="V20" s="27"/>
      <c r="W20" s="27">
        <v>41</v>
      </c>
      <c r="X20" s="27">
        <v>41</v>
      </c>
      <c r="Y20" s="1"/>
      <c r="Z20" s="1"/>
    </row>
    <row r="21" spans="1:26" s="3" customFormat="1" ht="13.5" customHeight="1">
      <c r="A21" s="10">
        <v>2017</v>
      </c>
      <c r="B21" s="11" t="s">
        <v>1</v>
      </c>
      <c r="C21" s="11"/>
      <c r="D21" s="12">
        <f>SUM(LARGE(F21:X21,1),LARGE(F21:X21,2),LARGE(F21:X21,3))</f>
        <v>227.82</v>
      </c>
      <c r="E21" s="13">
        <f>SUM(LARGE(F21:X21,1),LARGE(F21:X21,2),LARGE(F21:X21,3),LARGE(F21:X21,4),LARGE(F21:X21,5))</f>
        <v>365.33000000000004</v>
      </c>
      <c r="F21" s="6"/>
      <c r="G21" s="159">
        <v>61.48</v>
      </c>
      <c r="H21" s="6">
        <v>84.84</v>
      </c>
      <c r="I21" s="17">
        <v>71.14</v>
      </c>
      <c r="J21" s="17">
        <v>61.46</v>
      </c>
      <c r="K21" s="17">
        <v>71.84</v>
      </c>
      <c r="L21" s="17">
        <v>68.92</v>
      </c>
      <c r="M21" s="17">
        <v>66.83</v>
      </c>
      <c r="N21" s="17">
        <v>62.1</v>
      </c>
      <c r="O21" s="17"/>
      <c r="P21" s="17"/>
      <c r="Q21" s="17">
        <v>68.59</v>
      </c>
      <c r="R21" s="17"/>
      <c r="S21" s="17"/>
      <c r="T21" s="17"/>
      <c r="U21" s="17"/>
      <c r="V21" s="17"/>
      <c r="W21" s="17">
        <v>60.31</v>
      </c>
      <c r="X21" s="17">
        <v>49.01</v>
      </c>
      <c r="Y21" s="1"/>
      <c r="Z21" s="1"/>
    </row>
    <row r="22" spans="1:26" s="3" customFormat="1" ht="13.5" customHeight="1">
      <c r="A22" s="42" t="s">
        <v>22</v>
      </c>
      <c r="B22" s="43"/>
      <c r="C22" s="44">
        <f>+Y22/Z22</f>
        <v>53.63636363636363</v>
      </c>
      <c r="D22" s="12"/>
      <c r="E22" s="13"/>
      <c r="F22" s="37"/>
      <c r="G22" s="37">
        <v>60</v>
      </c>
      <c r="H22" s="37">
        <v>60</v>
      </c>
      <c r="I22" s="37">
        <v>60</v>
      </c>
      <c r="J22" s="37">
        <v>70</v>
      </c>
      <c r="K22" s="37">
        <v>90</v>
      </c>
      <c r="L22" s="37">
        <v>60</v>
      </c>
      <c r="M22" s="37">
        <v>40</v>
      </c>
      <c r="N22" s="37">
        <v>20</v>
      </c>
      <c r="O22" s="37"/>
      <c r="P22" s="37"/>
      <c r="Q22" s="37">
        <v>80</v>
      </c>
      <c r="R22" s="37"/>
      <c r="S22" s="37"/>
      <c r="T22" s="37"/>
      <c r="U22" s="37"/>
      <c r="V22" s="37"/>
      <c r="W22" s="37">
        <v>40</v>
      </c>
      <c r="X22" s="37">
        <v>10</v>
      </c>
      <c r="Y22" s="45">
        <f>SUM(F22:X22)</f>
        <v>590</v>
      </c>
      <c r="Z22" s="40">
        <f>COUNT(F22:X22)</f>
        <v>11</v>
      </c>
    </row>
    <row r="25" ht="13.5" thickBot="1">
      <c r="P25" s="49"/>
    </row>
    <row r="26" spans="1:29" ht="12.75">
      <c r="A26" s="66"/>
      <c r="B26" s="67"/>
      <c r="C26" s="67"/>
      <c r="D26" s="68"/>
      <c r="E26" s="69"/>
      <c r="F26" s="67" t="s">
        <v>76</v>
      </c>
      <c r="G26" s="67" t="s">
        <v>77</v>
      </c>
      <c r="H26" s="67" t="s">
        <v>78</v>
      </c>
      <c r="I26" s="67" t="s">
        <v>79</v>
      </c>
      <c r="J26" s="70"/>
      <c r="K26" s="70"/>
      <c r="L26" s="70"/>
      <c r="M26" s="7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AA26">
        <v>0</v>
      </c>
      <c r="AB26">
        <v>100</v>
      </c>
      <c r="AC26">
        <v>100</v>
      </c>
    </row>
    <row r="27" spans="1:29" ht="12.75">
      <c r="A27" s="72">
        <v>2014</v>
      </c>
      <c r="B27" s="11" t="s">
        <v>75</v>
      </c>
      <c r="C27" s="11"/>
      <c r="D27" s="12"/>
      <c r="E27" s="13"/>
      <c r="F27" s="14"/>
      <c r="G27" s="14"/>
      <c r="H27" s="80"/>
      <c r="I27" s="80">
        <v>0.21319444444444444</v>
      </c>
      <c r="J27" s="14"/>
      <c r="K27" s="14"/>
      <c r="L27" s="14"/>
      <c r="M27" s="73"/>
      <c r="AA27">
        <v>1</v>
      </c>
      <c r="AB27">
        <v>90</v>
      </c>
      <c r="AC27">
        <v>80</v>
      </c>
    </row>
    <row r="28" spans="1:29" ht="12.75">
      <c r="A28" s="72"/>
      <c r="B28" s="11"/>
      <c r="C28" s="11"/>
      <c r="D28" s="12"/>
      <c r="E28" s="13"/>
      <c r="F28" s="14"/>
      <c r="G28" s="14"/>
      <c r="H28" s="14"/>
      <c r="I28" s="14"/>
      <c r="J28" s="14"/>
      <c r="K28" s="14"/>
      <c r="L28" s="14"/>
      <c r="M28" s="73"/>
      <c r="AA28">
        <v>2</v>
      </c>
      <c r="AB28">
        <v>80</v>
      </c>
      <c r="AC28">
        <v>60</v>
      </c>
    </row>
    <row r="29" spans="1:29" ht="12.75">
      <c r="A29" s="72"/>
      <c r="B29" s="11"/>
      <c r="C29" s="11"/>
      <c r="D29" s="12"/>
      <c r="E29" s="13"/>
      <c r="F29" s="14" t="s">
        <v>81</v>
      </c>
      <c r="G29" s="14" t="s">
        <v>82</v>
      </c>
      <c r="H29" s="14" t="s">
        <v>83</v>
      </c>
      <c r="I29" s="14" t="s">
        <v>84</v>
      </c>
      <c r="J29" s="14" t="s">
        <v>85</v>
      </c>
      <c r="K29" s="14" t="s">
        <v>86</v>
      </c>
      <c r="L29" s="14" t="s">
        <v>87</v>
      </c>
      <c r="M29" s="73" t="s">
        <v>88</v>
      </c>
      <c r="AA29">
        <v>3</v>
      </c>
      <c r="AB29">
        <v>70</v>
      </c>
      <c r="AC29">
        <v>40</v>
      </c>
    </row>
    <row r="30" spans="1:29" ht="13.5" thickBot="1">
      <c r="A30" s="74">
        <v>2014</v>
      </c>
      <c r="B30" s="75" t="s">
        <v>80</v>
      </c>
      <c r="C30" s="75"/>
      <c r="D30" s="76"/>
      <c r="E30" s="77"/>
      <c r="F30" s="78"/>
      <c r="G30" s="78"/>
      <c r="H30" s="78"/>
      <c r="I30" s="78"/>
      <c r="J30" s="81">
        <v>0.30833333333333335</v>
      </c>
      <c r="K30" s="81">
        <v>0.30416666666666664</v>
      </c>
      <c r="L30" s="78"/>
      <c r="M30" s="82">
        <v>0.33125</v>
      </c>
      <c r="AA30">
        <v>4</v>
      </c>
      <c r="AB30">
        <v>60</v>
      </c>
      <c r="AC30">
        <v>20</v>
      </c>
    </row>
    <row r="31" spans="27:29" ht="12.75">
      <c r="AA31">
        <v>5</v>
      </c>
      <c r="AB31">
        <v>50</v>
      </c>
      <c r="AC31">
        <v>0</v>
      </c>
    </row>
    <row r="32" spans="27:28" ht="12.75">
      <c r="AA32">
        <v>6</v>
      </c>
      <c r="AB32">
        <v>40</v>
      </c>
    </row>
    <row r="33" spans="15:28" ht="12.75">
      <c r="O33" s="29"/>
      <c r="AA33">
        <v>7</v>
      </c>
      <c r="AB33">
        <v>30</v>
      </c>
    </row>
    <row r="34" spans="27:28" ht="12.75">
      <c r="AA34">
        <v>8</v>
      </c>
      <c r="AB34">
        <v>20</v>
      </c>
    </row>
    <row r="35" spans="27:28" ht="12.75">
      <c r="AA35">
        <v>9</v>
      </c>
      <c r="AB35">
        <v>10</v>
      </c>
    </row>
    <row r="36" spans="27:28" ht="12.75">
      <c r="AA36">
        <v>10</v>
      </c>
      <c r="AB36">
        <v>0</v>
      </c>
    </row>
    <row r="38" ht="12.75">
      <c r="O38" s="29"/>
    </row>
    <row r="39" spans="27:29" ht="12.75">
      <c r="AA39">
        <v>0</v>
      </c>
      <c r="AB39">
        <v>100</v>
      </c>
      <c r="AC39">
        <v>100</v>
      </c>
    </row>
    <row r="40" spans="27:29" ht="12.75">
      <c r="AA40">
        <v>1</v>
      </c>
      <c r="AB40">
        <v>95</v>
      </c>
      <c r="AC40">
        <v>93.5</v>
      </c>
    </row>
    <row r="41" spans="27:29" ht="12.75">
      <c r="AA41">
        <v>2</v>
      </c>
      <c r="AB41">
        <v>90</v>
      </c>
      <c r="AC41">
        <v>87</v>
      </c>
    </row>
    <row r="42" spans="27:29" ht="12.75">
      <c r="AA42">
        <v>3</v>
      </c>
      <c r="AB42">
        <v>85</v>
      </c>
      <c r="AC42">
        <v>80.5</v>
      </c>
    </row>
    <row r="43" spans="27:29" ht="12.75">
      <c r="AA43">
        <v>4</v>
      </c>
      <c r="AB43">
        <v>80</v>
      </c>
      <c r="AC43">
        <v>74</v>
      </c>
    </row>
    <row r="44" spans="27:29" ht="12.75">
      <c r="AA44">
        <v>5</v>
      </c>
      <c r="AB44">
        <v>75</v>
      </c>
      <c r="AC44">
        <v>67.5</v>
      </c>
    </row>
    <row r="45" spans="27:29" ht="12.75">
      <c r="AA45">
        <v>6</v>
      </c>
      <c r="AB45">
        <v>70</v>
      </c>
      <c r="AC45">
        <v>61</v>
      </c>
    </row>
    <row r="46" spans="27:29" ht="12.75">
      <c r="AA46">
        <v>7</v>
      </c>
      <c r="AB46">
        <v>65</v>
      </c>
      <c r="AC46">
        <v>54.5</v>
      </c>
    </row>
    <row r="47" spans="27:29" ht="12.75">
      <c r="AA47">
        <v>8</v>
      </c>
      <c r="AB47">
        <v>60</v>
      </c>
      <c r="AC47">
        <v>48</v>
      </c>
    </row>
    <row r="48" spans="27:29" ht="12.75">
      <c r="AA48">
        <v>9</v>
      </c>
      <c r="AB48">
        <v>55</v>
      </c>
      <c r="AC48">
        <v>41.5</v>
      </c>
    </row>
    <row r="49" spans="27:29" ht="12.75">
      <c r="AA49">
        <v>10</v>
      </c>
      <c r="AB49">
        <v>50</v>
      </c>
      <c r="AC49">
        <v>35</v>
      </c>
    </row>
    <row r="50" spans="27:29" ht="12.75">
      <c r="AA50">
        <v>11</v>
      </c>
      <c r="AB50">
        <v>45</v>
      </c>
      <c r="AC50">
        <v>28.5</v>
      </c>
    </row>
    <row r="51" spans="27:29" ht="12.75">
      <c r="AA51">
        <v>12</v>
      </c>
      <c r="AB51">
        <v>40</v>
      </c>
      <c r="AC51">
        <v>22</v>
      </c>
    </row>
    <row r="52" spans="27:29" ht="12.75">
      <c r="AA52">
        <v>13</v>
      </c>
      <c r="AB52">
        <v>35</v>
      </c>
      <c r="AC52">
        <v>15.5</v>
      </c>
    </row>
    <row r="53" spans="27:29" ht="12.75">
      <c r="AA53">
        <v>14</v>
      </c>
      <c r="AB53">
        <v>30</v>
      </c>
      <c r="AC53">
        <v>9</v>
      </c>
    </row>
    <row r="54" spans="27:29" ht="12.75">
      <c r="AA54">
        <v>15</v>
      </c>
      <c r="AB54">
        <v>25</v>
      </c>
      <c r="AC54">
        <v>2.5</v>
      </c>
    </row>
    <row r="55" spans="27:28" ht="12.75">
      <c r="AA55">
        <v>16</v>
      </c>
      <c r="AB55">
        <v>20</v>
      </c>
    </row>
    <row r="56" spans="27:28" ht="12.75">
      <c r="AA56">
        <v>17</v>
      </c>
      <c r="AB56">
        <v>15</v>
      </c>
    </row>
    <row r="57" spans="27:28" ht="12.75">
      <c r="AA57">
        <v>18</v>
      </c>
      <c r="AB57">
        <v>10</v>
      </c>
    </row>
    <row r="58" spans="27:28" ht="12.75">
      <c r="AA58">
        <v>19</v>
      </c>
      <c r="AB58">
        <v>5</v>
      </c>
    </row>
    <row r="59" spans="27:28" ht="12.75">
      <c r="AA59">
        <v>20</v>
      </c>
      <c r="AB59">
        <v>0</v>
      </c>
    </row>
  </sheetData>
  <sheetProtection/>
  <mergeCells count="1">
    <mergeCell ref="A1:B2"/>
  </mergeCells>
  <conditionalFormatting sqref="R4:S4 H4 U4:X4 J4:M4 O4:P4">
    <cfRule type="top10" priority="8" dxfId="0" stopIfTrue="1" rank="3" bottom="1"/>
  </conditionalFormatting>
  <conditionalFormatting sqref="F7:X7">
    <cfRule type="expression" priority="10" dxfId="4" stopIfTrue="1">
      <formula>LARGE(($F$7:$X$7),MIN(3,COUNT($F$7:$X$7)))&lt;=F7</formula>
    </cfRule>
  </conditionalFormatting>
  <conditionalFormatting sqref="F14:X14">
    <cfRule type="expression" priority="11" dxfId="4" stopIfTrue="1">
      <formula>LARGE(($F$14:$X$14),MIN(3,COUNT($F$14:$X$14)))&lt;=F14</formula>
    </cfRule>
  </conditionalFormatting>
  <conditionalFormatting sqref="F4:G4 Q4 I4 T4 N4 N11 S11:T11">
    <cfRule type="expression" priority="12" dxfId="4" stopIfTrue="1">
      <formula>SMALL(($F$30:$X$30),MIN(3,COUNT($F$30:$X$30)))&gt;=F4</formula>
    </cfRule>
  </conditionalFormatting>
  <conditionalFormatting sqref="F11:M11 O11:R11 U11:X11">
    <cfRule type="expression" priority="13" dxfId="4" stopIfTrue="1">
      <formula>SMALL(($F$11:$X$11),MIN(3,COUNT($F$11:$X$11)))&gt;=F11</formula>
    </cfRule>
  </conditionalFormatting>
  <conditionalFormatting sqref="F7:I7 K7:X7">
    <cfRule type="top10" priority="7" dxfId="0" stopIfTrue="1" rank="3"/>
  </conditionalFormatting>
  <conditionalFormatting sqref="F21:X21">
    <cfRule type="top10" priority="3" dxfId="0" rank="3"/>
  </conditionalFormatting>
  <conditionalFormatting sqref="F18:X18">
    <cfRule type="top10" priority="1" dxfId="0" rank="3" bottom="1"/>
  </conditionalFormatting>
  <printOptions/>
  <pageMargins left="0.21" right="0.18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PageLayoutView="0" workbookViewId="0" topLeftCell="A1">
      <pane xSplit="5" ySplit="2" topLeftCell="F1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W36" sqref="W36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140625" style="4" bestFit="1" customWidth="1"/>
    <col min="5" max="5" width="7.421875" style="5" bestFit="1" customWidth="1"/>
    <col min="6" max="6" width="9.421875" style="0" bestFit="1" customWidth="1"/>
    <col min="7" max="7" width="10.57421875" style="0" bestFit="1" customWidth="1"/>
    <col min="8" max="8" width="9.57421875" style="0" bestFit="1" customWidth="1"/>
    <col min="9" max="9" width="10.140625" style="0" bestFit="1" customWidth="1"/>
    <col min="10" max="11" width="10.140625" style="0" customWidth="1"/>
    <col min="12" max="12" width="10.140625" style="0" bestFit="1" customWidth="1"/>
    <col min="14" max="14" width="11.7109375" style="0" customWidth="1"/>
    <col min="15" max="15" width="14.00390625" style="0" bestFit="1" customWidth="1"/>
    <col min="16" max="16" width="9.28125" style="0" bestFit="1" customWidth="1"/>
    <col min="17" max="17" width="11.28125" style="0" bestFit="1" customWidth="1"/>
    <col min="19" max="19" width="8.28125" style="0" bestFit="1" customWidth="1"/>
    <col min="20" max="20" width="13.7109375" style="0" bestFit="1" customWidth="1"/>
    <col min="21" max="21" width="13.57421875" style="0" bestFit="1" customWidth="1"/>
    <col min="22" max="22" width="10.140625" style="0" bestFit="1" customWidth="1"/>
    <col min="23" max="23" width="10.00390625" style="0" bestFit="1" customWidth="1"/>
    <col min="24" max="24" width="10.7109375" style="0" customWidth="1"/>
    <col min="25" max="25" width="4.140625" style="1" bestFit="1" customWidth="1"/>
    <col min="26" max="26" width="3.00390625" style="1" bestFit="1" customWidth="1"/>
    <col min="27" max="27" width="3.140625" style="0" bestFit="1" customWidth="1"/>
    <col min="28" max="28" width="4.140625" style="0" bestFit="1" customWidth="1"/>
    <col min="29" max="29" width="5.140625" style="0" bestFit="1" customWidth="1"/>
  </cols>
  <sheetData>
    <row r="1" spans="1:24" ht="12.75" customHeight="1">
      <c r="A1" s="172" t="s">
        <v>38</v>
      </c>
      <c r="B1" s="173"/>
      <c r="W1" s="65" t="s">
        <v>19</v>
      </c>
      <c r="X1" s="65" t="s">
        <v>19</v>
      </c>
    </row>
    <row r="2" spans="1:24" s="2" customFormat="1" ht="13.5" customHeight="1" thickBot="1">
      <c r="A2" s="174"/>
      <c r="B2" s="175" t="s">
        <v>38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9" t="s">
        <v>18</v>
      </c>
      <c r="X2" s="9" t="s">
        <v>18</v>
      </c>
    </row>
    <row r="3" spans="2:28" s="21" customFormat="1" ht="12.75">
      <c r="B3" s="22" t="s">
        <v>25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6" s="122" customFormat="1" ht="12.75">
      <c r="A4" s="41">
        <v>2013</v>
      </c>
      <c r="B4" s="128" t="s">
        <v>0</v>
      </c>
      <c r="C4" s="128"/>
      <c r="D4" s="128"/>
      <c r="E4" s="128"/>
      <c r="F4" s="17" t="s">
        <v>206</v>
      </c>
      <c r="G4" s="6">
        <v>2</v>
      </c>
      <c r="H4" s="6">
        <v>5</v>
      </c>
      <c r="I4" s="17">
        <v>9</v>
      </c>
      <c r="J4" s="17" t="s">
        <v>206</v>
      </c>
      <c r="K4" s="17" t="s">
        <v>206</v>
      </c>
      <c r="L4" s="17">
        <v>6</v>
      </c>
      <c r="M4" s="17">
        <v>3</v>
      </c>
      <c r="N4" s="17">
        <v>2</v>
      </c>
      <c r="O4" s="17">
        <v>6</v>
      </c>
      <c r="P4" s="17">
        <v>4</v>
      </c>
      <c r="Q4" s="17">
        <v>3</v>
      </c>
      <c r="R4" s="17">
        <v>2</v>
      </c>
      <c r="S4" s="17">
        <v>1</v>
      </c>
      <c r="T4" s="17">
        <v>8</v>
      </c>
      <c r="U4" s="17" t="s">
        <v>206</v>
      </c>
      <c r="V4" s="17" t="s">
        <v>206</v>
      </c>
      <c r="W4" s="17">
        <v>4</v>
      </c>
      <c r="X4" s="25">
        <v>0</v>
      </c>
      <c r="Y4" s="129"/>
      <c r="Z4" s="129"/>
    </row>
    <row r="5" spans="1:26" s="122" customFormat="1" ht="12.75">
      <c r="A5" s="41">
        <v>2013</v>
      </c>
      <c r="B5" s="128" t="s">
        <v>23</v>
      </c>
      <c r="C5" s="128"/>
      <c r="D5" s="128"/>
      <c r="E5" s="128"/>
      <c r="F5" s="15"/>
      <c r="G5" s="127">
        <v>0.00859375</v>
      </c>
      <c r="H5" s="126">
        <v>0.008368055555555556</v>
      </c>
      <c r="I5" s="26">
        <v>0.009446759259259259</v>
      </c>
      <c r="J5" s="26"/>
      <c r="K5" s="26"/>
      <c r="L5" s="26">
        <v>0.010224537037037037</v>
      </c>
      <c r="M5" s="26">
        <v>0.008831018518518518</v>
      </c>
      <c r="N5" s="26">
        <v>0.015833333333333335</v>
      </c>
      <c r="O5" s="26">
        <v>0.008130787037037037</v>
      </c>
      <c r="P5" s="26">
        <v>0.007182870370370371</v>
      </c>
      <c r="Q5" s="26">
        <v>0.009780092592592592</v>
      </c>
      <c r="R5" s="26">
        <v>0.008635416666666668</v>
      </c>
      <c r="S5" s="26">
        <v>0.011666666666666667</v>
      </c>
      <c r="T5" s="26">
        <v>0.010949074074074075</v>
      </c>
      <c r="U5" s="26"/>
      <c r="V5" s="26"/>
      <c r="W5" s="26">
        <v>0.006372685185185185</v>
      </c>
      <c r="X5" s="26">
        <v>0.007037037037037037</v>
      </c>
      <c r="Y5" s="129"/>
      <c r="Z5" s="129"/>
    </row>
    <row r="6" spans="1:26" s="122" customFormat="1" ht="12.75">
      <c r="A6" s="41">
        <v>2013</v>
      </c>
      <c r="B6" s="128" t="s">
        <v>2</v>
      </c>
      <c r="C6" s="128"/>
      <c r="D6" s="128"/>
      <c r="E6" s="128"/>
      <c r="F6" s="16"/>
      <c r="G6" s="16">
        <v>6</v>
      </c>
      <c r="H6" s="16">
        <v>1</v>
      </c>
      <c r="I6" s="27">
        <v>9</v>
      </c>
      <c r="J6" s="27"/>
      <c r="K6" s="27"/>
      <c r="L6" s="27">
        <v>6</v>
      </c>
      <c r="M6" s="27">
        <v>6</v>
      </c>
      <c r="N6" s="27">
        <v>6</v>
      </c>
      <c r="O6" s="27">
        <v>31</v>
      </c>
      <c r="P6" s="27">
        <v>37</v>
      </c>
      <c r="Q6" s="27">
        <v>6</v>
      </c>
      <c r="R6" s="27">
        <v>37</v>
      </c>
      <c r="S6" s="27">
        <v>38</v>
      </c>
      <c r="T6" s="27">
        <v>5</v>
      </c>
      <c r="U6" s="27"/>
      <c r="V6" s="27"/>
      <c r="W6" s="27">
        <v>34</v>
      </c>
      <c r="X6" s="28">
        <v>24</v>
      </c>
      <c r="Y6" s="129"/>
      <c r="Z6" s="129"/>
    </row>
    <row r="7" spans="1:26" s="122" customFormat="1" ht="12.75">
      <c r="A7" s="41">
        <v>2013</v>
      </c>
      <c r="B7" s="128" t="s">
        <v>1</v>
      </c>
      <c r="C7" s="128"/>
      <c r="D7" s="128">
        <f>SUM(LARGE(F7:X7,1),LARGE(F7:X7,2),LARGE(F7:X7,3))</f>
        <v>238.15000000000003</v>
      </c>
      <c r="E7" s="128">
        <f>SUM(LARGE(F7:X7,1),LARGE(F7:X7,2),LARGE(F7:X7,3),LARGE(F7:X7,4),LARGE(F7:X7,5))</f>
        <v>371.74</v>
      </c>
      <c r="F7" s="6"/>
      <c r="G7" s="6">
        <v>65.14</v>
      </c>
      <c r="H7" s="6">
        <v>83</v>
      </c>
      <c r="I7" s="17">
        <v>38.69</v>
      </c>
      <c r="J7" s="17"/>
      <c r="K7" s="17"/>
      <c r="L7" s="17">
        <v>47.58</v>
      </c>
      <c r="M7" s="17">
        <v>70.92</v>
      </c>
      <c r="N7" s="17">
        <v>42.6</v>
      </c>
      <c r="O7" s="17">
        <v>40.75</v>
      </c>
      <c r="P7" s="17">
        <v>38.34</v>
      </c>
      <c r="Q7" s="17">
        <v>68.45</v>
      </c>
      <c r="R7" s="17">
        <v>43.51</v>
      </c>
      <c r="S7" s="17">
        <v>59.54</v>
      </c>
      <c r="T7" s="17">
        <v>47.9</v>
      </c>
      <c r="U7" s="17"/>
      <c r="V7" s="17"/>
      <c r="W7" s="17">
        <v>60.02</v>
      </c>
      <c r="X7" s="17">
        <v>84.23</v>
      </c>
      <c r="Y7" s="129"/>
      <c r="Z7" s="129"/>
    </row>
    <row r="8" spans="1:27" s="3" customFormat="1" ht="12.75">
      <c r="A8" s="42" t="s">
        <v>22</v>
      </c>
      <c r="B8" s="43"/>
      <c r="C8" s="44">
        <f>+Y8/Z8</f>
        <v>60.714285714285715</v>
      </c>
      <c r="D8" s="39">
        <f>+(+M8+Q8+X8)/3</f>
        <v>80</v>
      </c>
      <c r="E8" s="38">
        <f>+(+M8+Q8+X8+W8+G8)/5</f>
        <v>76</v>
      </c>
      <c r="F8" s="37"/>
      <c r="G8" s="37">
        <v>80</v>
      </c>
      <c r="H8" s="37">
        <v>50</v>
      </c>
      <c r="I8" s="37">
        <v>10</v>
      </c>
      <c r="J8" s="37"/>
      <c r="K8" s="37"/>
      <c r="L8" s="37">
        <v>40</v>
      </c>
      <c r="M8" s="37">
        <v>70</v>
      </c>
      <c r="N8" s="37">
        <v>80</v>
      </c>
      <c r="O8" s="37">
        <v>40</v>
      </c>
      <c r="P8" s="46">
        <v>60</v>
      </c>
      <c r="Q8" s="46">
        <v>70</v>
      </c>
      <c r="R8" s="46">
        <v>80</v>
      </c>
      <c r="S8" s="46">
        <v>90</v>
      </c>
      <c r="T8" s="46">
        <v>20</v>
      </c>
      <c r="U8" s="46"/>
      <c r="V8" s="46"/>
      <c r="W8" s="37">
        <v>60</v>
      </c>
      <c r="X8" s="37">
        <v>100</v>
      </c>
      <c r="Y8" s="1">
        <f>SUM(F8:X8)</f>
        <v>850</v>
      </c>
      <c r="Z8" s="40">
        <f>COUNT(F8:X8)</f>
        <v>14</v>
      </c>
      <c r="AA8"/>
    </row>
    <row r="9" spans="1:27" s="3" customFormat="1" ht="12.75">
      <c r="A9" s="42"/>
      <c r="B9" s="43"/>
      <c r="C9" s="44"/>
      <c r="D9" s="39"/>
      <c r="E9" s="38"/>
      <c r="F9" s="37"/>
      <c r="G9" s="37"/>
      <c r="H9" s="37"/>
      <c r="I9" s="37"/>
      <c r="J9" s="37"/>
      <c r="K9" s="37"/>
      <c r="L9" s="37"/>
      <c r="M9" s="37"/>
      <c r="N9" s="37"/>
      <c r="O9" s="9" t="s">
        <v>14</v>
      </c>
      <c r="P9" s="9" t="s">
        <v>14</v>
      </c>
      <c r="Q9" s="46"/>
      <c r="R9" s="46"/>
      <c r="S9" s="46"/>
      <c r="T9" s="46"/>
      <c r="U9" s="65" t="s">
        <v>19</v>
      </c>
      <c r="V9" s="65" t="s">
        <v>19</v>
      </c>
      <c r="W9" s="37"/>
      <c r="X9" s="37"/>
      <c r="Y9" s="1"/>
      <c r="Z9" s="40"/>
      <c r="AA9"/>
    </row>
    <row r="10" spans="2:27" s="21" customFormat="1" ht="12.75">
      <c r="B10" s="22" t="s">
        <v>25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L10" s="21" t="s">
        <v>9</v>
      </c>
      <c r="M10" s="21" t="s">
        <v>10</v>
      </c>
      <c r="N10" s="21" t="s">
        <v>11</v>
      </c>
      <c r="O10" s="21" t="s">
        <v>11</v>
      </c>
      <c r="P10" s="21" t="s">
        <v>10</v>
      </c>
      <c r="Q10" s="21" t="s">
        <v>9</v>
      </c>
      <c r="R10" s="64" t="s">
        <v>11</v>
      </c>
      <c r="S10" s="64" t="s">
        <v>10</v>
      </c>
      <c r="U10" s="21" t="s">
        <v>10</v>
      </c>
      <c r="W10" s="64" t="s">
        <v>10</v>
      </c>
      <c r="X10" s="64" t="s">
        <v>9</v>
      </c>
      <c r="Y10" s="1"/>
      <c r="Z10" s="1"/>
      <c r="AA10"/>
    </row>
    <row r="11" spans="1:26" s="122" customFormat="1" ht="12.75">
      <c r="A11" s="41">
        <v>2014</v>
      </c>
      <c r="B11" s="128" t="s">
        <v>0</v>
      </c>
      <c r="C11" s="128"/>
      <c r="D11" s="128"/>
      <c r="E11" s="128"/>
      <c r="F11" s="17" t="s">
        <v>206</v>
      </c>
      <c r="G11" s="6">
        <v>4</v>
      </c>
      <c r="H11" s="6">
        <v>3</v>
      </c>
      <c r="I11" s="17">
        <v>4</v>
      </c>
      <c r="J11" s="17" t="s">
        <v>206</v>
      </c>
      <c r="K11" s="17" t="s">
        <v>206</v>
      </c>
      <c r="L11" s="17">
        <v>5</v>
      </c>
      <c r="M11" s="17">
        <v>6</v>
      </c>
      <c r="N11" s="17">
        <v>0</v>
      </c>
      <c r="O11" s="17">
        <v>5</v>
      </c>
      <c r="P11" s="17">
        <v>4</v>
      </c>
      <c r="Q11" s="17">
        <v>5</v>
      </c>
      <c r="R11" s="17" t="s">
        <v>206</v>
      </c>
      <c r="S11" s="17" t="s">
        <v>206</v>
      </c>
      <c r="T11" s="17" t="s">
        <v>206</v>
      </c>
      <c r="U11" s="17">
        <v>5</v>
      </c>
      <c r="V11" s="17" t="s">
        <v>206</v>
      </c>
      <c r="W11" s="17">
        <v>6</v>
      </c>
      <c r="X11" s="25">
        <v>1</v>
      </c>
      <c r="Y11" s="129"/>
      <c r="Z11" s="129"/>
    </row>
    <row r="12" spans="1:26" s="122" customFormat="1" ht="12.75">
      <c r="A12" s="41">
        <v>2014</v>
      </c>
      <c r="B12" s="128" t="s">
        <v>23</v>
      </c>
      <c r="C12" s="128"/>
      <c r="D12" s="128"/>
      <c r="E12" s="128"/>
      <c r="F12" s="15"/>
      <c r="G12" s="127">
        <v>0.008302083333333333</v>
      </c>
      <c r="H12" s="126">
        <v>0.0077314814814814815</v>
      </c>
      <c r="I12" s="26">
        <v>0.008373842592592592</v>
      </c>
      <c r="J12" s="26"/>
      <c r="K12" s="26"/>
      <c r="L12" s="26">
        <v>0.010162037037037037</v>
      </c>
      <c r="M12" s="26">
        <v>0.008333333333333333</v>
      </c>
      <c r="N12" s="26">
        <v>0.011747685185185186</v>
      </c>
      <c r="O12" s="26">
        <v>0.009501157407407408</v>
      </c>
      <c r="P12" s="26">
        <v>0.00774074074074074</v>
      </c>
      <c r="Q12" s="26">
        <v>0.008553240740740741</v>
      </c>
      <c r="R12" s="26"/>
      <c r="S12" s="26"/>
      <c r="T12" s="26"/>
      <c r="U12" s="26">
        <v>0.008334490740740741</v>
      </c>
      <c r="V12" s="26"/>
      <c r="W12" s="26">
        <v>0.0066851851851851855</v>
      </c>
      <c r="X12" s="26">
        <v>0.00694675925925926</v>
      </c>
      <c r="Y12" s="129"/>
      <c r="Z12" s="129"/>
    </row>
    <row r="13" spans="1:26" s="122" customFormat="1" ht="12.75">
      <c r="A13" s="41">
        <v>2014</v>
      </c>
      <c r="B13" s="128" t="s">
        <v>2</v>
      </c>
      <c r="C13" s="128"/>
      <c r="D13" s="128"/>
      <c r="E13" s="128"/>
      <c r="F13" s="16"/>
      <c r="G13" s="16">
        <v>7</v>
      </c>
      <c r="H13" s="16">
        <v>5</v>
      </c>
      <c r="I13" s="27">
        <v>6</v>
      </c>
      <c r="J13" s="27"/>
      <c r="K13" s="27"/>
      <c r="L13" s="27">
        <v>16</v>
      </c>
      <c r="M13" s="27">
        <v>19</v>
      </c>
      <c r="N13" s="27">
        <v>6</v>
      </c>
      <c r="O13" s="27">
        <v>33</v>
      </c>
      <c r="P13" s="27">
        <v>31</v>
      </c>
      <c r="Q13" s="27">
        <v>5</v>
      </c>
      <c r="R13" s="27"/>
      <c r="S13" s="27"/>
      <c r="T13" s="27"/>
      <c r="U13" s="27">
        <v>40</v>
      </c>
      <c r="V13" s="27"/>
      <c r="W13" s="27">
        <v>37</v>
      </c>
      <c r="X13" s="28">
        <v>20</v>
      </c>
      <c r="Y13" s="129"/>
      <c r="Z13" s="129"/>
    </row>
    <row r="14" spans="1:26" s="122" customFormat="1" ht="12.75">
      <c r="A14" s="41">
        <v>2014</v>
      </c>
      <c r="B14" s="128" t="s">
        <v>1</v>
      </c>
      <c r="C14" s="128"/>
      <c r="D14" s="128">
        <f>SUM(LARGE(F14:X14,1),LARGE(F14:X14,2),LARGE(F14:X14,3))</f>
        <v>239.14999999999998</v>
      </c>
      <c r="E14" s="128">
        <f>SUM(LARGE(F14:X14,1),LARGE(F14:X14,2),LARGE(F14:X14,3),LARGE(F14:X14,4),LARGE(F14:X14,5))</f>
        <v>382.12</v>
      </c>
      <c r="F14" s="6"/>
      <c r="G14" s="6">
        <v>71.49</v>
      </c>
      <c r="H14" s="6">
        <v>71.48</v>
      </c>
      <c r="I14" s="17">
        <v>66.9</v>
      </c>
      <c r="J14" s="17"/>
      <c r="K14" s="17"/>
      <c r="L14" s="17">
        <v>67.75</v>
      </c>
      <c r="M14" s="17">
        <v>55.02</v>
      </c>
      <c r="N14" s="17">
        <v>81.71</v>
      </c>
      <c r="O14" s="17">
        <v>66.69</v>
      </c>
      <c r="P14" s="17">
        <v>63.51</v>
      </c>
      <c r="Q14" s="17">
        <v>80.06</v>
      </c>
      <c r="R14" s="17"/>
      <c r="S14" s="17"/>
      <c r="T14" s="17"/>
      <c r="U14" s="17">
        <v>58.87</v>
      </c>
      <c r="V14" s="17"/>
      <c r="W14" s="17">
        <v>61.32</v>
      </c>
      <c r="X14" s="17">
        <v>77.38</v>
      </c>
      <c r="Y14" s="129"/>
      <c r="Z14" s="129"/>
    </row>
    <row r="15" spans="1:26" s="3" customFormat="1" ht="12.75">
      <c r="A15" s="42" t="s">
        <v>22</v>
      </c>
      <c r="B15" s="43"/>
      <c r="C15" s="44">
        <f>+Y15/Z15</f>
        <v>60</v>
      </c>
      <c r="D15" s="39"/>
      <c r="E15" s="38"/>
      <c r="F15" s="37"/>
      <c r="G15" s="37">
        <v>60</v>
      </c>
      <c r="H15" s="37">
        <v>70</v>
      </c>
      <c r="I15" s="37">
        <v>60</v>
      </c>
      <c r="J15" s="37"/>
      <c r="K15" s="37"/>
      <c r="L15" s="37">
        <v>50</v>
      </c>
      <c r="M15" s="37">
        <v>40</v>
      </c>
      <c r="N15" s="37">
        <v>100</v>
      </c>
      <c r="O15" s="37">
        <v>50</v>
      </c>
      <c r="P15" s="37">
        <v>60</v>
      </c>
      <c r="Q15" s="37">
        <v>50</v>
      </c>
      <c r="R15" s="37"/>
      <c r="S15" s="37"/>
      <c r="T15" s="37"/>
      <c r="U15" s="37">
        <v>50</v>
      </c>
      <c r="V15" s="37"/>
      <c r="W15" s="37">
        <v>40</v>
      </c>
      <c r="X15" s="37">
        <v>90</v>
      </c>
      <c r="Y15" s="1">
        <f>SUM(F15:X15)</f>
        <v>720</v>
      </c>
      <c r="Z15" s="40">
        <f>COUNT(F15:X15)</f>
        <v>12</v>
      </c>
    </row>
    <row r="16" spans="1:26" s="3" customFormat="1" ht="13.5" customHeight="1">
      <c r="A16" s="33"/>
      <c r="B16" s="34"/>
      <c r="C16" s="34"/>
      <c r="D16" s="35"/>
      <c r="E16" s="36"/>
      <c r="F16" s="30"/>
      <c r="G16" s="30"/>
      <c r="H16" s="30"/>
      <c r="I16" s="37"/>
      <c r="J16" s="37"/>
      <c r="K16" s="37"/>
      <c r="L16" s="37"/>
      <c r="M16" s="37"/>
      <c r="N16" s="37"/>
      <c r="O16" s="9" t="s">
        <v>12</v>
      </c>
      <c r="P16" s="9" t="s">
        <v>12</v>
      </c>
      <c r="Q16" s="37"/>
      <c r="R16" s="9" t="s">
        <v>14</v>
      </c>
      <c r="S16" s="9" t="s">
        <v>14</v>
      </c>
      <c r="T16" s="37"/>
      <c r="U16" s="65" t="s">
        <v>19</v>
      </c>
      <c r="V16" s="65" t="s">
        <v>19</v>
      </c>
      <c r="W16" s="9" t="s">
        <v>18</v>
      </c>
      <c r="X16" s="9" t="s">
        <v>18</v>
      </c>
      <c r="Y16" s="1"/>
      <c r="Z16" s="31"/>
    </row>
    <row r="17" spans="2:27" s="21" customFormat="1" ht="12.75">
      <c r="B17" s="22" t="s">
        <v>28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I17" s="21" t="s">
        <v>9</v>
      </c>
      <c r="J17" s="21" t="s">
        <v>9</v>
      </c>
      <c r="K17" s="21" t="s">
        <v>10</v>
      </c>
      <c r="L17" s="21" t="s">
        <v>10</v>
      </c>
      <c r="M17" s="21" t="s">
        <v>188</v>
      </c>
      <c r="N17" s="124" t="s">
        <v>11</v>
      </c>
      <c r="O17" s="134" t="s">
        <v>11</v>
      </c>
      <c r="P17" s="134" t="s">
        <v>10</v>
      </c>
      <c r="Q17" s="21" t="s">
        <v>9</v>
      </c>
      <c r="R17" s="124" t="s">
        <v>190</v>
      </c>
      <c r="S17" s="124" t="s">
        <v>191</v>
      </c>
      <c r="T17" s="124"/>
      <c r="U17" s="124" t="s">
        <v>11</v>
      </c>
      <c r="V17" s="124" t="s">
        <v>10</v>
      </c>
      <c r="W17" s="124" t="s">
        <v>10</v>
      </c>
      <c r="X17" s="124" t="s">
        <v>9</v>
      </c>
      <c r="Y17" s="1"/>
      <c r="Z17" s="1"/>
      <c r="AA17"/>
    </row>
    <row r="18" spans="1:26" ht="12.75">
      <c r="A18" s="10">
        <v>2015</v>
      </c>
      <c r="B18" s="11" t="s">
        <v>0</v>
      </c>
      <c r="C18" s="11"/>
      <c r="D18" s="12"/>
      <c r="E18" s="13"/>
      <c r="F18" s="17" t="s">
        <v>206</v>
      </c>
      <c r="G18" s="6">
        <v>2</v>
      </c>
      <c r="H18" s="6">
        <v>2</v>
      </c>
      <c r="I18" s="17" t="s">
        <v>206</v>
      </c>
      <c r="J18" s="17">
        <v>2</v>
      </c>
      <c r="K18" s="17">
        <v>2</v>
      </c>
      <c r="L18" s="17">
        <v>1</v>
      </c>
      <c r="M18" s="17">
        <v>2</v>
      </c>
      <c r="N18" s="17">
        <v>2</v>
      </c>
      <c r="O18" s="17">
        <v>4</v>
      </c>
      <c r="P18" s="17">
        <v>3</v>
      </c>
      <c r="Q18" s="17">
        <v>1</v>
      </c>
      <c r="R18" s="17" t="s">
        <v>206</v>
      </c>
      <c r="S18" s="17" t="s">
        <v>206</v>
      </c>
      <c r="T18" s="17" t="s">
        <v>206</v>
      </c>
      <c r="U18" s="17">
        <v>0</v>
      </c>
      <c r="V18" s="17">
        <v>3</v>
      </c>
      <c r="W18" s="17">
        <v>3</v>
      </c>
      <c r="X18" s="25">
        <v>4</v>
      </c>
      <c r="Y18" s="17"/>
      <c r="Z18" s="17"/>
    </row>
    <row r="19" spans="1:26" ht="12.75">
      <c r="A19" s="10">
        <v>2015</v>
      </c>
      <c r="B19" s="11" t="s">
        <v>23</v>
      </c>
      <c r="C19" s="11"/>
      <c r="D19" s="12"/>
      <c r="E19" s="13"/>
      <c r="F19" s="15"/>
      <c r="G19" s="127">
        <v>0.009355324074074075</v>
      </c>
      <c r="H19" s="126">
        <v>0.008368055555555556</v>
      </c>
      <c r="I19" s="26"/>
      <c r="J19" s="126">
        <v>0.012325231481481484</v>
      </c>
      <c r="K19" s="127">
        <v>0.00962962962962963</v>
      </c>
      <c r="L19" s="127">
        <v>0.00917824074074074</v>
      </c>
      <c r="M19" s="127">
        <v>0.011712962962962965</v>
      </c>
      <c r="N19" s="127">
        <v>0.012349537037037039</v>
      </c>
      <c r="O19" s="26">
        <v>0.010805555555555556</v>
      </c>
      <c r="P19" s="26">
        <v>0.0071643518518518514</v>
      </c>
      <c r="Q19" s="127">
        <v>0.012256944444444444</v>
      </c>
      <c r="R19" s="26"/>
      <c r="S19" s="26"/>
      <c r="T19" s="26"/>
      <c r="U19" s="26">
        <v>0.011241898148148147</v>
      </c>
      <c r="V19" s="26">
        <v>0.008012731481481482</v>
      </c>
      <c r="W19" s="26">
        <v>0.007320601851851852</v>
      </c>
      <c r="X19" s="26">
        <v>0.011587962962962965</v>
      </c>
      <c r="Y19" s="26"/>
      <c r="Z19" s="26"/>
    </row>
    <row r="20" spans="1:26" ht="12.75">
      <c r="A20" s="10">
        <v>2015</v>
      </c>
      <c r="B20" s="11" t="s">
        <v>2</v>
      </c>
      <c r="C20" s="11"/>
      <c r="D20" s="12"/>
      <c r="E20" s="13"/>
      <c r="F20" s="16"/>
      <c r="G20" s="16">
        <v>7</v>
      </c>
      <c r="H20" s="16">
        <v>2</v>
      </c>
      <c r="I20" s="27"/>
      <c r="J20" s="27">
        <v>14</v>
      </c>
      <c r="K20" s="27">
        <v>9</v>
      </c>
      <c r="L20" s="27">
        <v>14</v>
      </c>
      <c r="M20" s="27">
        <v>14</v>
      </c>
      <c r="N20" s="27">
        <v>5</v>
      </c>
      <c r="O20" s="27">
        <v>32</v>
      </c>
      <c r="P20" s="27">
        <v>28</v>
      </c>
      <c r="Q20" s="27">
        <v>4</v>
      </c>
      <c r="R20" s="27"/>
      <c r="S20" s="27"/>
      <c r="T20" s="27"/>
      <c r="U20" s="27">
        <v>32</v>
      </c>
      <c r="V20" s="27">
        <v>33</v>
      </c>
      <c r="W20" s="27">
        <v>29</v>
      </c>
      <c r="X20" s="28">
        <v>30</v>
      </c>
      <c r="Y20" s="27"/>
      <c r="Z20" s="27"/>
    </row>
    <row r="21" spans="1:26" ht="12.75">
      <c r="A21" s="10">
        <v>2015</v>
      </c>
      <c r="B21" s="11" t="s">
        <v>1</v>
      </c>
      <c r="C21" s="11"/>
      <c r="D21" s="12">
        <f>SUM(LARGE(F21:X21,1),LARGE(F21:X21,2),LARGE(F21:X21,3))</f>
        <v>230.04</v>
      </c>
      <c r="E21" s="13">
        <f>SUM(LARGE(F21:X21,1),LARGE(F21:X21,2),LARGE(F21:X21,3),LARGE(F21:X21,4),LARGE(F21:X21,5))</f>
        <v>366.56</v>
      </c>
      <c r="F21" s="6"/>
      <c r="G21" s="6">
        <v>63.17</v>
      </c>
      <c r="H21" s="6">
        <v>75.4</v>
      </c>
      <c r="I21" s="17"/>
      <c r="J21" s="17">
        <v>61.3</v>
      </c>
      <c r="K21" s="17">
        <v>64.61</v>
      </c>
      <c r="L21" s="17">
        <v>64.27</v>
      </c>
      <c r="M21" s="17">
        <v>56.01</v>
      </c>
      <c r="N21" s="17">
        <v>64.87</v>
      </c>
      <c r="O21" s="17">
        <v>63.26</v>
      </c>
      <c r="P21" s="17">
        <v>66.33</v>
      </c>
      <c r="Q21" s="17">
        <v>68.08</v>
      </c>
      <c r="R21" s="17"/>
      <c r="S21" s="17"/>
      <c r="T21" s="17"/>
      <c r="U21" s="17">
        <v>85.23</v>
      </c>
      <c r="V21" s="17">
        <v>69.41</v>
      </c>
      <c r="W21" s="17">
        <v>68.44</v>
      </c>
      <c r="X21" s="17">
        <v>55.64</v>
      </c>
      <c r="Y21" s="17"/>
      <c r="Z21" s="17"/>
    </row>
    <row r="22" spans="1:26" s="3" customFormat="1" ht="12.75">
      <c r="A22" s="42" t="s">
        <v>22</v>
      </c>
      <c r="B22" s="43"/>
      <c r="C22" s="44">
        <f>+Y22/Z22</f>
        <v>77.85714285714286</v>
      </c>
      <c r="D22" s="39"/>
      <c r="E22" s="38"/>
      <c r="F22" s="37"/>
      <c r="G22" s="37">
        <v>80</v>
      </c>
      <c r="H22" s="37">
        <v>80</v>
      </c>
      <c r="I22" s="37"/>
      <c r="J22" s="37">
        <v>80</v>
      </c>
      <c r="K22" s="37">
        <v>80</v>
      </c>
      <c r="L22" s="37">
        <v>90</v>
      </c>
      <c r="M22" s="37">
        <v>80</v>
      </c>
      <c r="N22" s="46">
        <v>80</v>
      </c>
      <c r="O22" s="46">
        <v>60</v>
      </c>
      <c r="P22" s="46">
        <v>70</v>
      </c>
      <c r="Q22" s="46">
        <v>90</v>
      </c>
      <c r="R22" s="46"/>
      <c r="S22" s="46"/>
      <c r="T22" s="46"/>
      <c r="U22" s="46">
        <v>100</v>
      </c>
      <c r="V22" s="46">
        <v>70</v>
      </c>
      <c r="W22" s="46">
        <v>70</v>
      </c>
      <c r="X22" s="46">
        <v>60</v>
      </c>
      <c r="Y22" s="1">
        <f>SUM(F22:X22)</f>
        <v>1090</v>
      </c>
      <c r="Z22" s="40">
        <f>COUNT(F22:X22)</f>
        <v>14</v>
      </c>
    </row>
    <row r="23" spans="1:26" s="3" customFormat="1" ht="13.5" customHeight="1">
      <c r="A23" s="33"/>
      <c r="B23" s="34"/>
      <c r="C23" s="34"/>
      <c r="D23" s="35"/>
      <c r="E23" s="36"/>
      <c r="F23" s="30"/>
      <c r="G23" s="30"/>
      <c r="H23" s="30"/>
      <c r="I23" s="37"/>
      <c r="J23" s="37"/>
      <c r="K23" s="37"/>
      <c r="L23" s="37"/>
      <c r="M23" s="37"/>
      <c r="N23" s="6" t="s">
        <v>6</v>
      </c>
      <c r="O23" s="9" t="s">
        <v>12</v>
      </c>
      <c r="P23" s="9" t="s">
        <v>12</v>
      </c>
      <c r="Q23" s="46"/>
      <c r="R23" s="9" t="s">
        <v>14</v>
      </c>
      <c r="S23" s="9" t="s">
        <v>14</v>
      </c>
      <c r="T23" s="6" t="s">
        <v>6</v>
      </c>
      <c r="U23" s="9" t="s">
        <v>205</v>
      </c>
      <c r="V23" s="9" t="s">
        <v>205</v>
      </c>
      <c r="W23" s="65" t="s">
        <v>19</v>
      </c>
      <c r="X23" s="65" t="s">
        <v>19</v>
      </c>
      <c r="Y23" s="1"/>
      <c r="Z23" s="31"/>
    </row>
    <row r="24" spans="1:26" s="3" customFormat="1" ht="12.75">
      <c r="A24" s="21"/>
      <c r="B24" s="22" t="s">
        <v>29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10</v>
      </c>
      <c r="O24" s="134" t="s">
        <v>203</v>
      </c>
      <c r="P24" s="134" t="s">
        <v>10</v>
      </c>
      <c r="Q24" s="21" t="s">
        <v>9</v>
      </c>
      <c r="R24" s="21" t="s">
        <v>204</v>
      </c>
      <c r="S24" s="21" t="s">
        <v>191</v>
      </c>
      <c r="T24" s="21" t="s">
        <v>191</v>
      </c>
      <c r="U24" s="21" t="s">
        <v>9</v>
      </c>
      <c r="V24" s="21" t="s">
        <v>191</v>
      </c>
      <c r="W24" s="21"/>
      <c r="X24" s="21"/>
      <c r="Y24" s="37"/>
      <c r="Z24" s="1"/>
    </row>
    <row r="25" spans="1:26" s="3" customFormat="1" ht="12.75">
      <c r="A25" s="10">
        <v>2016</v>
      </c>
      <c r="B25" s="11" t="s">
        <v>0</v>
      </c>
      <c r="C25" s="11"/>
      <c r="D25" s="12"/>
      <c r="E25" s="13"/>
      <c r="F25" s="17" t="s">
        <v>206</v>
      </c>
      <c r="G25" s="6">
        <v>8</v>
      </c>
      <c r="H25" s="6">
        <v>6</v>
      </c>
      <c r="I25" s="17" t="s">
        <v>206</v>
      </c>
      <c r="J25" s="17" t="s">
        <v>206</v>
      </c>
      <c r="K25" s="17">
        <v>5</v>
      </c>
      <c r="L25" s="17">
        <v>8</v>
      </c>
      <c r="M25" s="17">
        <v>8</v>
      </c>
      <c r="N25" s="17">
        <v>4</v>
      </c>
      <c r="O25" s="17">
        <v>7</v>
      </c>
      <c r="P25" s="17">
        <v>5</v>
      </c>
      <c r="Q25" s="17">
        <v>9</v>
      </c>
      <c r="R25" s="17">
        <v>10</v>
      </c>
      <c r="S25" s="17">
        <v>6</v>
      </c>
      <c r="T25" s="17">
        <v>5</v>
      </c>
      <c r="U25" s="17">
        <v>7</v>
      </c>
      <c r="V25" s="17">
        <v>7</v>
      </c>
      <c r="W25" s="17"/>
      <c r="X25" s="25"/>
      <c r="Y25" s="1"/>
      <c r="Z25" s="1"/>
    </row>
    <row r="26" spans="1:26" s="3" customFormat="1" ht="12.75">
      <c r="A26" s="10">
        <v>2016</v>
      </c>
      <c r="B26" s="11" t="s">
        <v>23</v>
      </c>
      <c r="C26" s="11"/>
      <c r="D26" s="12"/>
      <c r="E26" s="13"/>
      <c r="F26" s="15"/>
      <c r="G26" s="127">
        <v>0.011832175925925927</v>
      </c>
      <c r="H26" s="126">
        <v>0.00980324074074074</v>
      </c>
      <c r="I26" s="26"/>
      <c r="J26" s="26"/>
      <c r="K26" s="26">
        <v>0.0076157407407407415</v>
      </c>
      <c r="L26" s="127">
        <v>0.01577546296296296</v>
      </c>
      <c r="M26" s="126">
        <v>0.010972222222222223</v>
      </c>
      <c r="N26" s="127">
        <v>0.008993055555555554</v>
      </c>
      <c r="O26" s="26">
        <v>0.010108796296296296</v>
      </c>
      <c r="P26" s="26">
        <v>0.008175925925925925</v>
      </c>
      <c r="Q26" s="127">
        <v>0.016203703703703703</v>
      </c>
      <c r="R26" s="26">
        <v>0.014540509259259258</v>
      </c>
      <c r="S26" s="26">
        <v>0.009806712962962963</v>
      </c>
      <c r="T26" s="26">
        <v>0.009895833333333333</v>
      </c>
      <c r="U26" s="26">
        <v>0.01459837962962963</v>
      </c>
      <c r="V26" s="26">
        <v>0.009769675925925926</v>
      </c>
      <c r="W26" s="26"/>
      <c r="X26" s="26"/>
      <c r="Y26" s="1"/>
      <c r="Z26" s="1"/>
    </row>
    <row r="27" spans="1:26" s="3" customFormat="1" ht="13.5" customHeight="1">
      <c r="A27" s="10">
        <v>2016</v>
      </c>
      <c r="B27" s="11" t="s">
        <v>2</v>
      </c>
      <c r="C27" s="11"/>
      <c r="D27" s="12"/>
      <c r="E27" s="13"/>
      <c r="F27" s="16"/>
      <c r="G27" s="16">
        <v>11</v>
      </c>
      <c r="H27" s="16">
        <v>6</v>
      </c>
      <c r="I27" s="27"/>
      <c r="J27" s="27"/>
      <c r="K27" s="27">
        <v>5</v>
      </c>
      <c r="L27" s="27">
        <v>13</v>
      </c>
      <c r="M27" s="27">
        <v>11</v>
      </c>
      <c r="N27" s="27">
        <v>3</v>
      </c>
      <c r="O27" s="27">
        <v>38</v>
      </c>
      <c r="P27" s="27">
        <v>32</v>
      </c>
      <c r="Q27" s="27">
        <v>5</v>
      </c>
      <c r="R27" s="27">
        <v>21</v>
      </c>
      <c r="S27" s="27">
        <v>24</v>
      </c>
      <c r="T27" s="27">
        <v>3</v>
      </c>
      <c r="U27" s="27">
        <v>32</v>
      </c>
      <c r="V27" s="28">
        <v>32</v>
      </c>
      <c r="W27" s="27"/>
      <c r="X27" s="27"/>
      <c r="Y27" s="1"/>
      <c r="Z27" s="1"/>
    </row>
    <row r="28" spans="1:26" s="3" customFormat="1" ht="13.5" customHeight="1">
      <c r="A28" s="10">
        <v>2016</v>
      </c>
      <c r="B28" s="11" t="s">
        <v>1</v>
      </c>
      <c r="C28" s="11"/>
      <c r="D28" s="12">
        <f>SUM(LARGE(F28:X28,1),LARGE(F28:X28,2),LARGE(F28:X28,3))</f>
        <v>207.19</v>
      </c>
      <c r="E28" s="13">
        <f>SUM(LARGE(F28:X28,1),LARGE(F28:X28,2),LARGE(F28:X28,3),LARGE(F28:X28,4),LARGE(F28:X28,5))</f>
        <v>335.51</v>
      </c>
      <c r="F28" s="6"/>
      <c r="G28" s="6">
        <v>65.17</v>
      </c>
      <c r="H28" s="6">
        <v>66.61</v>
      </c>
      <c r="I28" s="17"/>
      <c r="J28" s="17"/>
      <c r="K28" s="17">
        <v>65.27</v>
      </c>
      <c r="L28" s="17">
        <v>62.13</v>
      </c>
      <c r="M28" s="17">
        <v>51.29</v>
      </c>
      <c r="N28" s="17">
        <v>75.31</v>
      </c>
      <c r="O28" s="17">
        <v>24.96</v>
      </c>
      <c r="P28" s="17">
        <v>63.15</v>
      </c>
      <c r="Q28" s="17">
        <v>60.71</v>
      </c>
      <c r="R28" s="17">
        <v>47.38</v>
      </c>
      <c r="S28" s="17">
        <v>58.19</v>
      </c>
      <c r="T28" s="17">
        <v>57.95</v>
      </c>
      <c r="U28" s="17">
        <v>61.01</v>
      </c>
      <c r="V28" s="17">
        <v>47.6</v>
      </c>
      <c r="W28" s="17"/>
      <c r="X28" s="17"/>
      <c r="Y28" s="1"/>
      <c r="Z28" s="1"/>
    </row>
    <row r="29" spans="1:26" s="3" customFormat="1" ht="13.5" customHeight="1">
      <c r="A29" s="42" t="s">
        <v>22</v>
      </c>
      <c r="B29" s="43"/>
      <c r="C29" s="44">
        <f>+Y29/Z29</f>
        <v>32.142857142857146</v>
      </c>
      <c r="D29" s="12"/>
      <c r="E29" s="13"/>
      <c r="F29" s="37"/>
      <c r="G29" s="37">
        <v>20</v>
      </c>
      <c r="H29" s="37">
        <v>40</v>
      </c>
      <c r="I29" s="37"/>
      <c r="J29" s="37"/>
      <c r="K29" s="37">
        <v>50</v>
      </c>
      <c r="L29" s="37">
        <v>20</v>
      </c>
      <c r="M29" s="37">
        <v>20</v>
      </c>
      <c r="N29" s="37">
        <v>60</v>
      </c>
      <c r="O29" s="37">
        <v>30</v>
      </c>
      <c r="P29" s="37">
        <v>50</v>
      </c>
      <c r="Q29" s="37">
        <v>10</v>
      </c>
      <c r="R29" s="37">
        <v>0</v>
      </c>
      <c r="S29" s="37">
        <v>40</v>
      </c>
      <c r="T29" s="37">
        <v>50</v>
      </c>
      <c r="U29" s="37">
        <v>30</v>
      </c>
      <c r="V29" s="37">
        <v>30</v>
      </c>
      <c r="W29" s="37"/>
      <c r="X29" s="37"/>
      <c r="Y29" s="45">
        <f>SUM(F29:X29)</f>
        <v>450</v>
      </c>
      <c r="Z29" s="40">
        <f>COUNT(F29:X29)</f>
        <v>14</v>
      </c>
    </row>
    <row r="30" spans="1:26" s="3" customFormat="1" ht="12.75">
      <c r="A30" s="42"/>
      <c r="B30" s="43"/>
      <c r="C30" s="44"/>
      <c r="D30" s="39"/>
      <c r="E30" s="38"/>
      <c r="F30" s="37"/>
      <c r="G30" s="37"/>
      <c r="H30" s="37"/>
      <c r="I30" s="37"/>
      <c r="J30" s="37"/>
      <c r="K30" s="37"/>
      <c r="L30" s="37"/>
      <c r="M30" s="162"/>
      <c r="N30" s="163" t="s">
        <v>215</v>
      </c>
      <c r="O30" s="162"/>
      <c r="P30" s="162"/>
      <c r="Q30" s="163" t="s">
        <v>215</v>
      </c>
      <c r="R30" s="37"/>
      <c r="S30" s="37"/>
      <c r="T30" s="37"/>
      <c r="U30" s="37"/>
      <c r="V30" s="37"/>
      <c r="W30" s="9" t="s">
        <v>18</v>
      </c>
      <c r="X30" s="9" t="s">
        <v>18</v>
      </c>
      <c r="Y30" s="45"/>
      <c r="Z30" s="40"/>
    </row>
    <row r="31" spans="1:26" s="3" customFormat="1" ht="12.75">
      <c r="A31" s="21"/>
      <c r="B31" s="22" t="s">
        <v>31</v>
      </c>
      <c r="C31" s="22"/>
      <c r="D31" s="23"/>
      <c r="E31" s="24"/>
      <c r="F31" s="21" t="s">
        <v>10</v>
      </c>
      <c r="G31" s="21" t="s">
        <v>10</v>
      </c>
      <c r="H31" s="21" t="s">
        <v>10</v>
      </c>
      <c r="I31" s="21" t="s">
        <v>9</v>
      </c>
      <c r="J31" s="21" t="s">
        <v>9</v>
      </c>
      <c r="K31" s="21" t="s">
        <v>10</v>
      </c>
      <c r="L31" s="21" t="s">
        <v>9</v>
      </c>
      <c r="M31" s="21" t="s">
        <v>10</v>
      </c>
      <c r="N31" s="21" t="s">
        <v>10</v>
      </c>
      <c r="O31" s="124" t="s">
        <v>203</v>
      </c>
      <c r="P31" s="124" t="s">
        <v>10</v>
      </c>
      <c r="Q31" s="21" t="s">
        <v>191</v>
      </c>
      <c r="R31" s="21" t="s">
        <v>204</v>
      </c>
      <c r="S31" s="21" t="s">
        <v>191</v>
      </c>
      <c r="T31" s="21" t="s">
        <v>191</v>
      </c>
      <c r="U31" s="21" t="s">
        <v>9</v>
      </c>
      <c r="V31" s="21" t="s">
        <v>191</v>
      </c>
      <c r="W31" s="124" t="s">
        <v>10</v>
      </c>
      <c r="X31" s="124" t="s">
        <v>9</v>
      </c>
      <c r="Y31" s="37"/>
      <c r="Z31" s="1"/>
    </row>
    <row r="32" spans="1:26" s="3" customFormat="1" ht="12.75">
      <c r="A32" s="10">
        <v>2017</v>
      </c>
      <c r="B32" s="11" t="s">
        <v>0</v>
      </c>
      <c r="C32" s="11"/>
      <c r="D32" s="12"/>
      <c r="E32" s="13"/>
      <c r="F32" s="17"/>
      <c r="G32" s="6">
        <v>7</v>
      </c>
      <c r="H32" s="6">
        <v>9</v>
      </c>
      <c r="I32" s="17">
        <v>10</v>
      </c>
      <c r="J32" s="17"/>
      <c r="K32" s="17"/>
      <c r="L32" s="17">
        <v>5</v>
      </c>
      <c r="M32" s="17" t="s">
        <v>74</v>
      </c>
      <c r="N32" s="17">
        <v>7</v>
      </c>
      <c r="O32" s="17"/>
      <c r="P32" s="17"/>
      <c r="Q32" s="17">
        <v>9</v>
      </c>
      <c r="R32" s="17"/>
      <c r="S32" s="17"/>
      <c r="T32" s="17"/>
      <c r="U32" s="17"/>
      <c r="V32" s="17"/>
      <c r="W32" s="17">
        <v>9</v>
      </c>
      <c r="X32" s="25">
        <v>18</v>
      </c>
      <c r="Y32" s="1"/>
      <c r="Z32" s="1"/>
    </row>
    <row r="33" spans="1:26" s="3" customFormat="1" ht="12.75">
      <c r="A33" s="10">
        <v>2017</v>
      </c>
      <c r="B33" s="11" t="s">
        <v>23</v>
      </c>
      <c r="C33" s="11"/>
      <c r="D33" s="12"/>
      <c r="E33" s="13"/>
      <c r="F33" s="15"/>
      <c r="G33" s="154">
        <v>0.013832175925925927</v>
      </c>
      <c r="H33" s="154">
        <v>0.011499999999999998</v>
      </c>
      <c r="I33" s="154">
        <v>0.02235300925925926</v>
      </c>
      <c r="J33" s="26"/>
      <c r="K33" s="26"/>
      <c r="L33" s="161">
        <v>0.011273148148148148</v>
      </c>
      <c r="M33" s="127" t="s">
        <v>218</v>
      </c>
      <c r="N33" s="161">
        <v>0.013484953703703702</v>
      </c>
      <c r="O33" s="127"/>
      <c r="P33" s="26"/>
      <c r="Q33" s="161">
        <v>0.013162037037037036</v>
      </c>
      <c r="R33" s="26"/>
      <c r="S33" s="26"/>
      <c r="T33" s="26"/>
      <c r="U33" s="26"/>
      <c r="V33" s="26"/>
      <c r="W33" s="161">
        <v>0.01300925925925926</v>
      </c>
      <c r="X33" s="161">
        <v>0.02013310185185185</v>
      </c>
      <c r="Y33" s="1"/>
      <c r="Z33" s="1"/>
    </row>
    <row r="34" spans="1:26" s="3" customFormat="1" ht="13.5" customHeight="1">
      <c r="A34" s="10">
        <v>2017</v>
      </c>
      <c r="B34" s="11" t="s">
        <v>2</v>
      </c>
      <c r="C34" s="11"/>
      <c r="D34" s="12"/>
      <c r="E34" s="13"/>
      <c r="F34" s="16"/>
      <c r="G34" s="16">
        <v>10</v>
      </c>
      <c r="H34" s="16">
        <v>6</v>
      </c>
      <c r="I34" s="16">
        <v>11</v>
      </c>
      <c r="J34" s="27"/>
      <c r="K34" s="27"/>
      <c r="L34" s="27">
        <v>2</v>
      </c>
      <c r="M34" s="27" t="s">
        <v>219</v>
      </c>
      <c r="N34" s="27">
        <v>6</v>
      </c>
      <c r="O34" s="27"/>
      <c r="P34" s="27"/>
      <c r="Q34" s="27">
        <v>2</v>
      </c>
      <c r="R34" s="27"/>
      <c r="S34" s="27"/>
      <c r="T34" s="27"/>
      <c r="U34" s="27"/>
      <c r="V34" s="27"/>
      <c r="W34" s="27">
        <v>21</v>
      </c>
      <c r="X34" s="27">
        <v>23</v>
      </c>
      <c r="Y34" s="1"/>
      <c r="Z34" s="1"/>
    </row>
    <row r="35" spans="1:26" s="3" customFormat="1" ht="13.5" customHeight="1">
      <c r="A35" s="10">
        <v>2017</v>
      </c>
      <c r="B35" s="11" t="s">
        <v>1</v>
      </c>
      <c r="C35" s="11"/>
      <c r="D35" s="12">
        <f>SUM(LARGE(F35:X35,1),LARGE(F35:X35,2),LARGE(F35:X35,3))</f>
        <v>217.13</v>
      </c>
      <c r="E35" s="13">
        <f>SUM(LARGE(F35:X35,1),LARGE(F35:X35,2),LARGE(F35:X35,3),LARGE(F35:X35,4),LARGE(F35:X35,5))</f>
        <v>336.31</v>
      </c>
      <c r="F35" s="6"/>
      <c r="G35" s="6">
        <v>54.11</v>
      </c>
      <c r="H35" s="6">
        <v>64.03</v>
      </c>
      <c r="I35" s="17">
        <v>56.33</v>
      </c>
      <c r="J35" s="17"/>
      <c r="K35" s="17"/>
      <c r="L35" s="17">
        <v>75.72</v>
      </c>
      <c r="M35" s="17"/>
      <c r="N35" s="17">
        <v>77.38</v>
      </c>
      <c r="O35" s="17"/>
      <c r="P35" s="17"/>
      <c r="Q35" s="17">
        <v>55.25</v>
      </c>
      <c r="R35" s="17"/>
      <c r="S35" s="17"/>
      <c r="T35" s="17"/>
      <c r="U35" s="17"/>
      <c r="V35" s="17"/>
      <c r="W35" s="17">
        <v>62.85</v>
      </c>
      <c r="X35" s="17">
        <v>50.26</v>
      </c>
      <c r="Y35" s="1"/>
      <c r="Z35" s="1"/>
    </row>
    <row r="36" spans="1:26" s="3" customFormat="1" ht="13.5" customHeight="1">
      <c r="A36" s="42" t="s">
        <v>22</v>
      </c>
      <c r="B36" s="43"/>
      <c r="C36" s="44">
        <f>+Y36/Z36</f>
        <v>25</v>
      </c>
      <c r="D36" s="12"/>
      <c r="E36" s="13"/>
      <c r="F36" s="37"/>
      <c r="G36" s="37">
        <v>30</v>
      </c>
      <c r="H36" s="37">
        <v>10</v>
      </c>
      <c r="I36" s="37">
        <v>50</v>
      </c>
      <c r="J36" s="37"/>
      <c r="K36" s="37"/>
      <c r="L36" s="37">
        <v>50</v>
      </c>
      <c r="M36" s="37"/>
      <c r="N36" s="37">
        <v>30</v>
      </c>
      <c r="O36" s="37"/>
      <c r="P36" s="37"/>
      <c r="Q36" s="37">
        <v>10</v>
      </c>
      <c r="R36" s="37"/>
      <c r="S36" s="37"/>
      <c r="T36" s="37"/>
      <c r="U36" s="37"/>
      <c r="V36" s="37"/>
      <c r="W36" s="37">
        <v>10</v>
      </c>
      <c r="X36" s="37">
        <v>10</v>
      </c>
      <c r="Y36" s="45">
        <f>SUM(F36:X36)</f>
        <v>200</v>
      </c>
      <c r="Z36" s="40">
        <f>COUNT(F36:X36)</f>
        <v>8</v>
      </c>
    </row>
    <row r="40" ht="13.5" thickBot="1"/>
    <row r="41" spans="1:29" ht="12.75">
      <c r="A41" s="66"/>
      <c r="B41" s="67"/>
      <c r="C41" s="67"/>
      <c r="D41" s="68"/>
      <c r="E41" s="69"/>
      <c r="F41" s="67" t="s">
        <v>76</v>
      </c>
      <c r="G41" s="67" t="s">
        <v>77</v>
      </c>
      <c r="H41" s="67" t="s">
        <v>78</v>
      </c>
      <c r="I41" s="67" t="s">
        <v>79</v>
      </c>
      <c r="J41" s="67"/>
      <c r="K41" s="67"/>
      <c r="L41" s="70"/>
      <c r="M41" s="70"/>
      <c r="N41" s="70"/>
      <c r="O41" s="71"/>
      <c r="P41" s="32"/>
      <c r="Q41" s="32"/>
      <c r="R41" s="32"/>
      <c r="S41" s="32"/>
      <c r="T41" s="32"/>
      <c r="U41" s="32"/>
      <c r="V41" s="32"/>
      <c r="W41" s="32"/>
      <c r="X41" s="32"/>
      <c r="AA41">
        <v>0</v>
      </c>
      <c r="AB41">
        <v>100</v>
      </c>
      <c r="AC41">
        <v>100</v>
      </c>
    </row>
    <row r="42" spans="1:30" ht="12.75">
      <c r="A42" s="72">
        <v>2014</v>
      </c>
      <c r="B42" s="11" t="s">
        <v>75</v>
      </c>
      <c r="C42" s="11"/>
      <c r="D42" s="12"/>
      <c r="E42" s="13"/>
      <c r="F42" s="14"/>
      <c r="G42" s="80">
        <v>0.1875</v>
      </c>
      <c r="H42" s="14"/>
      <c r="I42" s="80">
        <v>0.2236111111111111</v>
      </c>
      <c r="J42" s="80"/>
      <c r="K42" s="80"/>
      <c r="L42" s="14"/>
      <c r="M42" s="14"/>
      <c r="N42" s="14"/>
      <c r="O42" s="73"/>
      <c r="AA42">
        <v>1</v>
      </c>
      <c r="AB42">
        <v>90</v>
      </c>
      <c r="AC42">
        <v>80</v>
      </c>
      <c r="AD42" s="3"/>
    </row>
    <row r="43" spans="1:30" ht="12.75">
      <c r="A43" s="72"/>
      <c r="B43" s="11"/>
      <c r="C43" s="11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73"/>
      <c r="AA43">
        <v>2</v>
      </c>
      <c r="AB43">
        <v>80</v>
      </c>
      <c r="AC43">
        <v>60</v>
      </c>
      <c r="AD43" s="3"/>
    </row>
    <row r="44" spans="1:29" ht="12.75">
      <c r="A44" s="72"/>
      <c r="B44" s="11"/>
      <c r="C44" s="11"/>
      <c r="D44" s="12"/>
      <c r="E44" s="13"/>
      <c r="F44" s="14" t="s">
        <v>81</v>
      </c>
      <c r="G44" s="14" t="s">
        <v>82</v>
      </c>
      <c r="H44" s="14" t="s">
        <v>83</v>
      </c>
      <c r="I44" s="14" t="s">
        <v>84</v>
      </c>
      <c r="J44" s="14"/>
      <c r="K44" s="14"/>
      <c r="L44" s="14" t="s">
        <v>85</v>
      </c>
      <c r="M44" s="14" t="s">
        <v>86</v>
      </c>
      <c r="N44" s="14" t="s">
        <v>87</v>
      </c>
      <c r="O44" s="73" t="s">
        <v>88</v>
      </c>
      <c r="AA44">
        <v>3</v>
      </c>
      <c r="AB44">
        <v>70</v>
      </c>
      <c r="AC44">
        <v>40</v>
      </c>
    </row>
    <row r="45" spans="1:29" ht="13.5" thickBot="1">
      <c r="A45" s="74">
        <v>2014</v>
      </c>
      <c r="B45" s="75" t="s">
        <v>80</v>
      </c>
      <c r="C45" s="75"/>
      <c r="D45" s="76"/>
      <c r="E45" s="77"/>
      <c r="F45" s="78"/>
      <c r="G45" s="81">
        <v>0.30277777777777776</v>
      </c>
      <c r="H45" s="81">
        <v>0.2965277777777778</v>
      </c>
      <c r="I45" s="81">
        <v>0.30416666666666664</v>
      </c>
      <c r="J45" s="81"/>
      <c r="K45" s="81"/>
      <c r="L45" s="78"/>
      <c r="M45" s="78"/>
      <c r="N45" s="78"/>
      <c r="O45" s="79"/>
      <c r="AA45">
        <v>4</v>
      </c>
      <c r="AB45">
        <v>60</v>
      </c>
      <c r="AC45">
        <v>20</v>
      </c>
    </row>
    <row r="46" spans="27:29" ht="12.75">
      <c r="AA46">
        <v>5</v>
      </c>
      <c r="AB46">
        <v>50</v>
      </c>
      <c r="AC46">
        <v>0</v>
      </c>
    </row>
    <row r="47" spans="27:28" ht="12.75">
      <c r="AA47">
        <v>6</v>
      </c>
      <c r="AB47">
        <v>40</v>
      </c>
    </row>
    <row r="48" spans="15:28" ht="12.75">
      <c r="O48" s="29"/>
      <c r="AA48">
        <v>7</v>
      </c>
      <c r="AB48">
        <v>30</v>
      </c>
    </row>
    <row r="49" spans="27:28" ht="12.75">
      <c r="AA49">
        <v>8</v>
      </c>
      <c r="AB49">
        <v>20</v>
      </c>
    </row>
    <row r="50" spans="27:28" ht="12.75">
      <c r="AA50">
        <v>9</v>
      </c>
      <c r="AB50">
        <v>10</v>
      </c>
    </row>
    <row r="51" spans="27:28" ht="12.75">
      <c r="AA51">
        <v>10</v>
      </c>
      <c r="AB51">
        <v>0</v>
      </c>
    </row>
    <row r="53" ht="12.75">
      <c r="O53" s="29"/>
    </row>
    <row r="54" spans="27:29" ht="12.75">
      <c r="AA54">
        <v>0</v>
      </c>
      <c r="AB54">
        <v>100</v>
      </c>
      <c r="AC54">
        <v>100</v>
      </c>
    </row>
    <row r="55" spans="27:29" ht="12.75">
      <c r="AA55">
        <v>1</v>
      </c>
      <c r="AB55">
        <v>95</v>
      </c>
      <c r="AC55">
        <v>93.5</v>
      </c>
    </row>
    <row r="56" spans="27:29" ht="12.75">
      <c r="AA56">
        <v>2</v>
      </c>
      <c r="AB56">
        <v>90</v>
      </c>
      <c r="AC56">
        <v>87</v>
      </c>
    </row>
    <row r="57" spans="27:29" ht="12.75">
      <c r="AA57">
        <v>3</v>
      </c>
      <c r="AB57">
        <v>85</v>
      </c>
      <c r="AC57">
        <v>80.5</v>
      </c>
    </row>
    <row r="58" spans="27:29" ht="12.75">
      <c r="AA58">
        <v>4</v>
      </c>
      <c r="AB58">
        <v>80</v>
      </c>
      <c r="AC58">
        <v>74</v>
      </c>
    </row>
    <row r="59" spans="27:29" ht="12.75">
      <c r="AA59">
        <v>5</v>
      </c>
      <c r="AB59">
        <v>75</v>
      </c>
      <c r="AC59">
        <v>67.5</v>
      </c>
    </row>
    <row r="60" spans="27:29" ht="12.75">
      <c r="AA60">
        <v>6</v>
      </c>
      <c r="AB60">
        <v>70</v>
      </c>
      <c r="AC60">
        <v>61</v>
      </c>
    </row>
    <row r="61" spans="27:29" ht="12.75">
      <c r="AA61">
        <v>7</v>
      </c>
      <c r="AB61">
        <v>65</v>
      </c>
      <c r="AC61">
        <v>54.5</v>
      </c>
    </row>
    <row r="62" spans="27:29" ht="12.75">
      <c r="AA62">
        <v>8</v>
      </c>
      <c r="AB62">
        <v>60</v>
      </c>
      <c r="AC62">
        <v>48</v>
      </c>
    </row>
    <row r="63" spans="27:29" ht="12.75">
      <c r="AA63">
        <v>9</v>
      </c>
      <c r="AB63">
        <v>55</v>
      </c>
      <c r="AC63">
        <v>41.5</v>
      </c>
    </row>
    <row r="64" spans="27:29" ht="12.75">
      <c r="AA64">
        <v>10</v>
      </c>
      <c r="AB64">
        <v>50</v>
      </c>
      <c r="AC64">
        <v>35</v>
      </c>
    </row>
    <row r="65" spans="27:29" ht="12.75">
      <c r="AA65">
        <v>11</v>
      </c>
      <c r="AB65">
        <v>45</v>
      </c>
      <c r="AC65">
        <v>28.5</v>
      </c>
    </row>
    <row r="66" spans="27:29" ht="12.75">
      <c r="AA66">
        <v>12</v>
      </c>
      <c r="AB66">
        <v>40</v>
      </c>
      <c r="AC66">
        <v>22</v>
      </c>
    </row>
    <row r="67" spans="27:29" ht="12.75">
      <c r="AA67">
        <v>13</v>
      </c>
      <c r="AB67">
        <v>35</v>
      </c>
      <c r="AC67">
        <v>15.5</v>
      </c>
    </row>
    <row r="68" spans="27:29" ht="12.75">
      <c r="AA68">
        <v>14</v>
      </c>
      <c r="AB68">
        <v>30</v>
      </c>
      <c r="AC68">
        <v>9</v>
      </c>
    </row>
    <row r="69" spans="27:29" ht="12.75">
      <c r="AA69">
        <v>15</v>
      </c>
      <c r="AB69">
        <v>25</v>
      </c>
      <c r="AC69">
        <v>2.5</v>
      </c>
    </row>
    <row r="70" spans="27:28" ht="12.75">
      <c r="AA70">
        <v>16</v>
      </c>
      <c r="AB70">
        <v>20</v>
      </c>
    </row>
    <row r="71" spans="27:28" ht="12.75">
      <c r="AA71">
        <v>17</v>
      </c>
      <c r="AB71">
        <v>15</v>
      </c>
    </row>
    <row r="72" spans="27:28" ht="12.75">
      <c r="AA72">
        <v>18</v>
      </c>
      <c r="AB72">
        <v>10</v>
      </c>
    </row>
    <row r="73" spans="27:28" ht="12.75">
      <c r="AA73">
        <v>19</v>
      </c>
      <c r="AB73">
        <v>5</v>
      </c>
    </row>
    <row r="74" spans="27:28" ht="12.75">
      <c r="AA74">
        <v>20</v>
      </c>
      <c r="AB74">
        <v>0</v>
      </c>
    </row>
  </sheetData>
  <sheetProtection/>
  <mergeCells count="1">
    <mergeCell ref="A1:B2"/>
  </mergeCells>
  <conditionalFormatting sqref="G18:H18 J18:Q18 U18:Z18">
    <cfRule type="top10" priority="12" dxfId="0" stopIfTrue="1" rank="3" bottom="1"/>
  </conditionalFormatting>
  <conditionalFormatting sqref="F21:Z21">
    <cfRule type="top10" priority="11" dxfId="0" stopIfTrue="1" rank="3"/>
  </conditionalFormatting>
  <conditionalFormatting sqref="F4 J4:K4 F18 I18 U4:V4 F11:X11 R18:T18">
    <cfRule type="top10" priority="10" dxfId="0" stopIfTrue="1" rank="3" bottom="1"/>
  </conditionalFormatting>
  <conditionalFormatting sqref="F14:X14">
    <cfRule type="top10" priority="9" dxfId="0" stopIfTrue="1" rank="3"/>
  </conditionalFormatting>
  <conditionalFormatting sqref="G4:I4 L4:T4 W4:X4">
    <cfRule type="top10" priority="8" dxfId="0" stopIfTrue="1" rank="3" bottom="1"/>
  </conditionalFormatting>
  <conditionalFormatting sqref="F7:X7">
    <cfRule type="top10" priority="7" dxfId="0" stopIfTrue="1" rank="3"/>
  </conditionalFormatting>
  <conditionalFormatting sqref="F28:X28">
    <cfRule type="expression" priority="19" dxfId="4" stopIfTrue="1">
      <formula>LARGE(($F$28:$X$28),MIN(3,COUNT($F$28:$X$28)))&lt;=F28</formula>
    </cfRule>
  </conditionalFormatting>
  <conditionalFormatting sqref="F25:X25">
    <cfRule type="top10" priority="4" dxfId="0" stopIfTrue="1" rank="3" bottom="1"/>
  </conditionalFormatting>
  <conditionalFormatting sqref="F32:X32">
    <cfRule type="top10" priority="3" dxfId="0" stopIfTrue="1" rank="3" bottom="1"/>
  </conditionalFormatting>
  <conditionalFormatting sqref="F35:X35">
    <cfRule type="top10" priority="1" dxfId="0" rank="3"/>
  </conditionalFormatting>
  <printOptions/>
  <pageMargins left="0.18" right="0.21" top="0.984251969" bottom="0.984251969" header="0.4921259845" footer="0.4921259845"/>
  <pageSetup fitToHeight="1" fitToWidth="1" horizontalDpi="300" verticalDpi="3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PageLayoutView="0" workbookViewId="0" topLeftCell="A1">
      <pane xSplit="5" ySplit="2" topLeftCell="F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22" sqref="M22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4.00390625" style="0" bestFit="1" customWidth="1"/>
    <col min="17" max="17" width="11.140625" style="0" bestFit="1" customWidth="1"/>
    <col min="18" max="18" width="14.00390625" style="0" bestFit="1" customWidth="1"/>
    <col min="19" max="19" width="9.421875" style="0" bestFit="1" customWidth="1"/>
    <col min="20" max="21" width="13.57421875" style="0" bestFit="1" customWidth="1"/>
    <col min="22" max="22" width="14.00390625" style="0" bestFit="1" customWidth="1"/>
    <col min="23" max="23" width="9.8515625" style="0" bestFit="1" customWidth="1"/>
    <col min="24" max="24" width="13.57421875" style="0" bestFit="1" customWidth="1"/>
    <col min="25" max="25" width="7.7109375" style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92</v>
      </c>
      <c r="B1" s="173"/>
      <c r="O1" s="122"/>
      <c r="P1" s="122"/>
      <c r="Q1" s="122"/>
      <c r="R1" s="122"/>
      <c r="S1" s="122"/>
      <c r="T1" s="122"/>
      <c r="U1" s="122"/>
      <c r="V1" s="122"/>
      <c r="W1" s="123"/>
      <c r="X1" s="123"/>
    </row>
    <row r="2" spans="1:24" s="2" customFormat="1" ht="13.5" customHeight="1" thickBot="1">
      <c r="A2" s="174"/>
      <c r="B2" s="175" t="s">
        <v>50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37"/>
      <c r="U2" s="65" t="s">
        <v>19</v>
      </c>
      <c r="V2" s="65" t="s">
        <v>19</v>
      </c>
      <c r="W2" s="9" t="s">
        <v>18</v>
      </c>
      <c r="X2" s="9" t="s">
        <v>18</v>
      </c>
    </row>
    <row r="3" spans="2:28" s="21" customFormat="1" ht="12.75">
      <c r="B3" s="22" t="s">
        <v>25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134" t="s">
        <v>11</v>
      </c>
      <c r="P3" s="134" t="s">
        <v>10</v>
      </c>
      <c r="Q3" s="21" t="s">
        <v>9</v>
      </c>
      <c r="R3" s="124" t="s">
        <v>190</v>
      </c>
      <c r="S3" s="124" t="s">
        <v>191</v>
      </c>
      <c r="T3" s="124"/>
      <c r="U3" s="124" t="s">
        <v>11</v>
      </c>
      <c r="V3" s="124" t="s">
        <v>10</v>
      </c>
      <c r="W3" s="124" t="s">
        <v>10</v>
      </c>
      <c r="X3" s="124" t="s">
        <v>9</v>
      </c>
      <c r="AB3"/>
    </row>
    <row r="4" spans="1:24" ht="12.75">
      <c r="A4" s="10">
        <v>2015</v>
      </c>
      <c r="B4" s="11" t="s">
        <v>0</v>
      </c>
      <c r="C4" s="11"/>
      <c r="D4" s="12"/>
      <c r="E4" s="13"/>
      <c r="F4" s="17" t="s">
        <v>206</v>
      </c>
      <c r="G4" s="17" t="s">
        <v>206</v>
      </c>
      <c r="H4" s="17" t="s">
        <v>206</v>
      </c>
      <c r="I4" s="17" t="s">
        <v>206</v>
      </c>
      <c r="J4" s="17">
        <v>2</v>
      </c>
      <c r="K4" s="17">
        <v>4</v>
      </c>
      <c r="L4" s="17" t="s">
        <v>206</v>
      </c>
      <c r="M4" s="17">
        <v>6</v>
      </c>
      <c r="N4" s="17">
        <v>2</v>
      </c>
      <c r="O4" s="17">
        <v>6</v>
      </c>
      <c r="P4" s="17">
        <v>7</v>
      </c>
      <c r="Q4" s="17" t="s">
        <v>206</v>
      </c>
      <c r="R4" s="17">
        <v>0</v>
      </c>
      <c r="S4" s="17">
        <v>6</v>
      </c>
      <c r="T4" s="17" t="s">
        <v>206</v>
      </c>
      <c r="U4" s="17" t="s">
        <v>206</v>
      </c>
      <c r="V4" s="17" t="s">
        <v>206</v>
      </c>
      <c r="W4" s="17" t="s">
        <v>206</v>
      </c>
      <c r="X4" s="17" t="s">
        <v>206</v>
      </c>
    </row>
    <row r="5" spans="1:24" ht="12.75">
      <c r="A5" s="10">
        <v>2015</v>
      </c>
      <c r="B5" s="11" t="s">
        <v>23</v>
      </c>
      <c r="C5" s="11"/>
      <c r="D5" s="12"/>
      <c r="E5" s="13"/>
      <c r="F5" s="15"/>
      <c r="G5" s="127"/>
      <c r="H5" s="126"/>
      <c r="I5" s="26"/>
      <c r="J5" s="126">
        <v>0.007427083333333333</v>
      </c>
      <c r="K5" s="131">
        <v>0.007407407407407407</v>
      </c>
      <c r="L5" s="130"/>
      <c r="M5" s="127">
        <v>0.010277777777777778</v>
      </c>
      <c r="N5" s="127">
        <v>0.008483796296296297</v>
      </c>
      <c r="O5" s="26">
        <v>0.0076782407407407416</v>
      </c>
      <c r="P5" s="26">
        <v>0.006395833333333334</v>
      </c>
      <c r="Q5" s="26"/>
      <c r="R5" s="26">
        <v>0.004875</v>
      </c>
      <c r="S5" s="26">
        <v>0.008466435185185184</v>
      </c>
      <c r="T5" s="26"/>
      <c r="U5" s="26"/>
      <c r="V5" s="26"/>
      <c r="W5" s="26"/>
      <c r="X5" s="26"/>
    </row>
    <row r="6" spans="1:24" ht="12.75">
      <c r="A6" s="10">
        <v>2015</v>
      </c>
      <c r="B6" s="11" t="s">
        <v>2</v>
      </c>
      <c r="C6" s="11"/>
      <c r="D6" s="12"/>
      <c r="E6" s="13"/>
      <c r="F6" s="16"/>
      <c r="G6" s="16"/>
      <c r="H6" s="16"/>
      <c r="I6" s="27"/>
      <c r="J6" s="27">
        <v>13</v>
      </c>
      <c r="K6" s="27">
        <v>10</v>
      </c>
      <c r="L6" s="27"/>
      <c r="M6" s="27">
        <v>20</v>
      </c>
      <c r="N6" s="27">
        <v>3</v>
      </c>
      <c r="O6" s="27">
        <v>56</v>
      </c>
      <c r="P6" s="27">
        <v>60</v>
      </c>
      <c r="Q6" s="27"/>
      <c r="R6" s="27">
        <v>26</v>
      </c>
      <c r="S6" s="27">
        <v>47</v>
      </c>
      <c r="T6" s="27"/>
      <c r="U6" s="27"/>
      <c r="V6" s="28"/>
      <c r="W6" s="27"/>
      <c r="X6" s="27"/>
    </row>
    <row r="7" spans="1:24" ht="12.75">
      <c r="A7" s="10">
        <v>2015</v>
      </c>
      <c r="B7" s="11" t="s">
        <v>1</v>
      </c>
      <c r="C7" s="11"/>
      <c r="D7" s="12">
        <f>SUM(LARGE(F7:V7,1),LARGE(F7:V7,2),LARGE(F7:V7,3))</f>
        <v>229.19</v>
      </c>
      <c r="E7" s="13">
        <f>SUM(LARGE(F7:V7,1),LARGE(F7:V7,2),LARGE(F7:V7,3),LARGE(F7:V7,4),LARGE(F7:V7,5))</f>
        <v>357.08</v>
      </c>
      <c r="F7" s="6"/>
      <c r="G7" s="6"/>
      <c r="H7" s="6"/>
      <c r="I7" s="17"/>
      <c r="J7" s="17">
        <v>63.79</v>
      </c>
      <c r="K7" s="17">
        <v>65.28</v>
      </c>
      <c r="L7" s="17"/>
      <c r="M7" s="17">
        <v>51.87</v>
      </c>
      <c r="N7" s="17">
        <v>84.19</v>
      </c>
      <c r="O7" s="17">
        <v>58.42</v>
      </c>
      <c r="P7" s="17">
        <v>42.56</v>
      </c>
      <c r="Q7" s="17"/>
      <c r="R7" s="17">
        <v>79.72</v>
      </c>
      <c r="S7" s="17">
        <v>64.1</v>
      </c>
      <c r="T7" s="17"/>
      <c r="U7" s="17"/>
      <c r="V7" s="17"/>
      <c r="W7" s="17"/>
      <c r="X7" s="17"/>
    </row>
    <row r="8" spans="1:27" s="3" customFormat="1" ht="12.75">
      <c r="A8" s="42" t="s">
        <v>22</v>
      </c>
      <c r="B8" s="43"/>
      <c r="C8" s="44">
        <f>+Y8/Z8</f>
        <v>58.75</v>
      </c>
      <c r="D8" s="48"/>
      <c r="E8" s="38"/>
      <c r="F8" s="37"/>
      <c r="G8" s="37"/>
      <c r="H8" s="37"/>
      <c r="I8" s="37"/>
      <c r="J8" s="37">
        <v>80</v>
      </c>
      <c r="K8" s="37">
        <v>60</v>
      </c>
      <c r="L8" s="37"/>
      <c r="M8" s="37">
        <v>40</v>
      </c>
      <c r="N8" s="37">
        <v>80</v>
      </c>
      <c r="O8" s="37">
        <v>40</v>
      </c>
      <c r="P8" s="46">
        <v>30</v>
      </c>
      <c r="Q8" s="46"/>
      <c r="R8" s="46">
        <v>100</v>
      </c>
      <c r="S8" s="46">
        <v>40</v>
      </c>
      <c r="T8" s="46"/>
      <c r="U8" s="46"/>
      <c r="V8" s="46"/>
      <c r="W8" s="37"/>
      <c r="X8" s="37"/>
      <c r="Y8" s="1">
        <f>SUM(F8:X8)</f>
        <v>470</v>
      </c>
      <c r="Z8" s="40">
        <f>COUNT(F8:X8)</f>
        <v>8</v>
      </c>
      <c r="AA8"/>
    </row>
    <row r="9" spans="1:29" s="3" customFormat="1" ht="13.5" customHeight="1">
      <c r="A9" s="33"/>
      <c r="B9" s="34"/>
      <c r="C9" s="34"/>
      <c r="D9" s="35"/>
      <c r="E9" s="36"/>
      <c r="F9" s="30"/>
      <c r="G9" s="30"/>
      <c r="H9" s="30"/>
      <c r="I9" s="37"/>
      <c r="J9" s="37"/>
      <c r="K9" s="37"/>
      <c r="L9" s="37"/>
      <c r="M9" s="37"/>
      <c r="N9" s="6" t="s">
        <v>6</v>
      </c>
      <c r="O9" s="9" t="s">
        <v>12</v>
      </c>
      <c r="P9" s="9" t="s">
        <v>12</v>
      </c>
      <c r="Q9" s="37"/>
      <c r="R9" s="9" t="s">
        <v>14</v>
      </c>
      <c r="S9" s="9" t="s">
        <v>14</v>
      </c>
      <c r="T9" s="6" t="s">
        <v>6</v>
      </c>
      <c r="U9" s="9" t="s">
        <v>205</v>
      </c>
      <c r="V9" s="9" t="s">
        <v>205</v>
      </c>
      <c r="W9" s="65" t="s">
        <v>19</v>
      </c>
      <c r="X9" s="65" t="s">
        <v>19</v>
      </c>
      <c r="Y9" s="1"/>
      <c r="Z9" s="31"/>
      <c r="AA9"/>
      <c r="AB9"/>
      <c r="AC9"/>
    </row>
    <row r="10" spans="1:26" s="3" customFormat="1" ht="12.75">
      <c r="A10" s="21"/>
      <c r="B10" s="22" t="s">
        <v>28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9</v>
      </c>
      <c r="M10" s="21" t="s">
        <v>10</v>
      </c>
      <c r="N10" s="21" t="s">
        <v>10</v>
      </c>
      <c r="O10" s="134" t="s">
        <v>203</v>
      </c>
      <c r="P10" s="134" t="s">
        <v>10</v>
      </c>
      <c r="Q10" s="21" t="s">
        <v>9</v>
      </c>
      <c r="R10" s="21" t="s">
        <v>204</v>
      </c>
      <c r="S10" s="21" t="s">
        <v>191</v>
      </c>
      <c r="T10" s="21" t="s">
        <v>191</v>
      </c>
      <c r="U10" s="21" t="s">
        <v>9</v>
      </c>
      <c r="V10" s="21" t="s">
        <v>191</v>
      </c>
      <c r="W10" s="21" t="s">
        <v>10</v>
      </c>
      <c r="X10" s="21" t="s">
        <v>11</v>
      </c>
      <c r="Y10" s="37"/>
      <c r="Z10" s="1"/>
    </row>
    <row r="11" spans="1:26" s="3" customFormat="1" ht="12.75">
      <c r="A11" s="10">
        <v>2016</v>
      </c>
      <c r="B11" s="11" t="s">
        <v>0</v>
      </c>
      <c r="C11" s="11"/>
      <c r="D11" s="12"/>
      <c r="E11" s="13"/>
      <c r="F11" s="17" t="s">
        <v>206</v>
      </c>
      <c r="G11" s="6">
        <v>6</v>
      </c>
      <c r="H11" s="6">
        <v>8</v>
      </c>
      <c r="I11" s="17">
        <v>5</v>
      </c>
      <c r="J11" s="17" t="s">
        <v>206</v>
      </c>
      <c r="K11" s="17">
        <v>6</v>
      </c>
      <c r="L11" s="17">
        <v>1</v>
      </c>
      <c r="M11" s="17" t="s">
        <v>206</v>
      </c>
      <c r="N11" s="17">
        <v>5</v>
      </c>
      <c r="O11" s="17">
        <v>0</v>
      </c>
      <c r="P11" s="17">
        <v>8</v>
      </c>
      <c r="Q11" s="17">
        <v>3</v>
      </c>
      <c r="R11" s="17">
        <v>3</v>
      </c>
      <c r="S11" s="17">
        <v>2</v>
      </c>
      <c r="T11" s="17">
        <v>0</v>
      </c>
      <c r="U11" s="17" t="s">
        <v>206</v>
      </c>
      <c r="V11" s="17" t="s">
        <v>206</v>
      </c>
      <c r="W11" s="17">
        <v>2</v>
      </c>
      <c r="X11" s="17">
        <v>1</v>
      </c>
      <c r="Y11" s="1"/>
      <c r="Z11" s="1"/>
    </row>
    <row r="12" spans="1:26" s="3" customFormat="1" ht="12.75">
      <c r="A12" s="10">
        <v>2016</v>
      </c>
      <c r="B12" s="11" t="s">
        <v>23</v>
      </c>
      <c r="C12" s="11"/>
      <c r="D12" s="12"/>
      <c r="E12" s="13"/>
      <c r="F12" s="15"/>
      <c r="G12" s="127">
        <v>0.010284722222222223</v>
      </c>
      <c r="H12" s="126">
        <v>0.009814814814814814</v>
      </c>
      <c r="I12" s="26">
        <v>0.010416666666666666</v>
      </c>
      <c r="J12" s="126"/>
      <c r="K12" s="131">
        <v>0.007326388888888889</v>
      </c>
      <c r="L12" s="137">
        <v>0.01017361111111111</v>
      </c>
      <c r="M12" s="127"/>
      <c r="N12" s="127">
        <v>0.008796296296296297</v>
      </c>
      <c r="O12" s="26">
        <v>0.007005787037037037</v>
      </c>
      <c r="P12" s="26">
        <v>0.007880787037037037</v>
      </c>
      <c r="Q12" s="26">
        <v>0.011307870370370371</v>
      </c>
      <c r="R12" s="26">
        <v>0.011156250000000001</v>
      </c>
      <c r="S12" s="26">
        <v>0.008458333333333333</v>
      </c>
      <c r="T12" s="26">
        <v>0.007314814814814815</v>
      </c>
      <c r="U12" s="26"/>
      <c r="V12" s="26"/>
      <c r="W12" s="26">
        <v>0.006833333333333334</v>
      </c>
      <c r="X12" s="26">
        <v>0.01059375</v>
      </c>
      <c r="Y12" s="1"/>
      <c r="Z12" s="1"/>
    </row>
    <row r="13" spans="1:26" s="3" customFormat="1" ht="13.5" customHeight="1">
      <c r="A13" s="10">
        <v>2016</v>
      </c>
      <c r="B13" s="11" t="s">
        <v>2</v>
      </c>
      <c r="C13" s="11"/>
      <c r="D13" s="12"/>
      <c r="E13" s="13"/>
      <c r="F13" s="16"/>
      <c r="G13" s="16">
        <v>13</v>
      </c>
      <c r="H13" s="16">
        <v>7</v>
      </c>
      <c r="I13" s="27">
        <v>16</v>
      </c>
      <c r="J13" s="27"/>
      <c r="K13" s="27">
        <v>10</v>
      </c>
      <c r="L13" s="27">
        <v>11</v>
      </c>
      <c r="M13" s="27"/>
      <c r="N13" s="27">
        <v>13</v>
      </c>
      <c r="O13" s="27">
        <v>43</v>
      </c>
      <c r="P13" s="27">
        <v>55</v>
      </c>
      <c r="Q13" s="27">
        <v>11</v>
      </c>
      <c r="R13" s="27">
        <v>35</v>
      </c>
      <c r="S13" s="27">
        <v>32</v>
      </c>
      <c r="T13" s="27">
        <v>3</v>
      </c>
      <c r="U13" s="27"/>
      <c r="V13" s="28"/>
      <c r="W13" s="27">
        <v>30</v>
      </c>
      <c r="X13" s="27">
        <v>31</v>
      </c>
      <c r="Y13" s="1"/>
      <c r="Z13" s="1"/>
    </row>
    <row r="14" spans="1:26" s="3" customFormat="1" ht="13.5" customHeight="1">
      <c r="A14" s="10">
        <v>2016</v>
      </c>
      <c r="B14" s="11" t="s">
        <v>1</v>
      </c>
      <c r="C14" s="11"/>
      <c r="D14" s="12">
        <f>SUM(LARGE(F14:V14,1),LARGE(F14:V14,2),LARGE(F14:V14,3))</f>
        <v>237.54</v>
      </c>
      <c r="E14" s="13">
        <f>SUM(LARGE(F14:V14,1),LARGE(F14:V14,2),LARGE(F14:V14,3),LARGE(F14:V14,4),LARGE(F14:V14,5))</f>
        <v>388.58</v>
      </c>
      <c r="F14" s="6"/>
      <c r="G14" s="6">
        <v>60.4</v>
      </c>
      <c r="H14" s="6">
        <v>64.72</v>
      </c>
      <c r="I14" s="17">
        <v>68.12</v>
      </c>
      <c r="J14" s="17"/>
      <c r="K14" s="17">
        <v>61.23</v>
      </c>
      <c r="L14" s="17">
        <v>76.16</v>
      </c>
      <c r="M14" s="17"/>
      <c r="N14" s="17">
        <v>76.25</v>
      </c>
      <c r="O14" s="17">
        <v>64.19</v>
      </c>
      <c r="P14" s="17">
        <v>56.13</v>
      </c>
      <c r="Q14" s="17">
        <v>74.88</v>
      </c>
      <c r="R14" s="17">
        <v>74.65</v>
      </c>
      <c r="S14" s="17">
        <v>76.94</v>
      </c>
      <c r="T14" s="17">
        <v>84.35</v>
      </c>
      <c r="U14" s="17"/>
      <c r="V14" s="17"/>
      <c r="W14" s="17">
        <v>80</v>
      </c>
      <c r="X14" s="17">
        <v>83.23</v>
      </c>
      <c r="Y14" s="1"/>
      <c r="Z14" s="1"/>
    </row>
    <row r="15" spans="1:26" s="3" customFormat="1" ht="13.5" customHeight="1">
      <c r="A15" s="42" t="s">
        <v>22</v>
      </c>
      <c r="B15" s="43"/>
      <c r="C15" s="44">
        <f>+Y15/Z15</f>
        <v>64.28571428571429</v>
      </c>
      <c r="D15" s="12"/>
      <c r="E15" s="13"/>
      <c r="F15" s="37"/>
      <c r="G15" s="37">
        <v>40</v>
      </c>
      <c r="H15" s="37">
        <v>20</v>
      </c>
      <c r="I15" s="37">
        <v>50</v>
      </c>
      <c r="J15" s="37"/>
      <c r="K15" s="37">
        <v>40</v>
      </c>
      <c r="L15" s="37">
        <v>90</v>
      </c>
      <c r="M15" s="37"/>
      <c r="N15" s="37">
        <v>50</v>
      </c>
      <c r="O15" s="37">
        <v>100</v>
      </c>
      <c r="P15" s="37">
        <v>20</v>
      </c>
      <c r="Q15" s="37">
        <v>70</v>
      </c>
      <c r="R15" s="37">
        <v>70</v>
      </c>
      <c r="S15" s="37">
        <v>80</v>
      </c>
      <c r="T15" s="37">
        <v>100</v>
      </c>
      <c r="U15" s="37"/>
      <c r="V15" s="37"/>
      <c r="W15" s="37">
        <v>80</v>
      </c>
      <c r="X15" s="37">
        <v>90</v>
      </c>
      <c r="Y15" s="45">
        <f>SUM(F15:X15)</f>
        <v>900</v>
      </c>
      <c r="Z15" s="40">
        <f>COUNT(F15:X15)</f>
        <v>14</v>
      </c>
    </row>
    <row r="16" spans="1:26" s="3" customFormat="1" ht="12.75">
      <c r="A16" s="42"/>
      <c r="B16" s="43"/>
      <c r="C16" s="44"/>
      <c r="D16" s="39"/>
      <c r="E16" s="38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45"/>
      <c r="Z16" s="40"/>
    </row>
    <row r="17" spans="1:26" s="3" customFormat="1" ht="12.75">
      <c r="A17" s="21"/>
      <c r="B17" s="22" t="s">
        <v>29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I17" s="21" t="s">
        <v>9</v>
      </c>
      <c r="J17" s="21" t="s">
        <v>9</v>
      </c>
      <c r="K17" s="21" t="s">
        <v>10</v>
      </c>
      <c r="L17" s="21" t="s">
        <v>9</v>
      </c>
      <c r="M17" s="21" t="s">
        <v>10</v>
      </c>
      <c r="N17" s="21" t="s">
        <v>10</v>
      </c>
      <c r="O17" s="124" t="s">
        <v>203</v>
      </c>
      <c r="P17" s="124" t="s">
        <v>10</v>
      </c>
      <c r="Q17" s="21" t="s">
        <v>9</v>
      </c>
      <c r="R17" s="21" t="s">
        <v>204</v>
      </c>
      <c r="S17" s="21" t="s">
        <v>191</v>
      </c>
      <c r="T17" s="21" t="s">
        <v>191</v>
      </c>
      <c r="U17" s="21" t="s">
        <v>9</v>
      </c>
      <c r="V17" s="21" t="s">
        <v>191</v>
      </c>
      <c r="W17" s="21" t="s">
        <v>10</v>
      </c>
      <c r="X17" s="21" t="s">
        <v>11</v>
      </c>
      <c r="Y17" s="37"/>
      <c r="Z17" s="1"/>
    </row>
    <row r="18" spans="1:26" s="3" customFormat="1" ht="12.75">
      <c r="A18" s="10">
        <v>2017</v>
      </c>
      <c r="B18" s="11" t="s">
        <v>0</v>
      </c>
      <c r="C18" s="11"/>
      <c r="D18" s="12"/>
      <c r="E18" s="13"/>
      <c r="F18" s="6"/>
      <c r="G18" s="6"/>
      <c r="H18" s="6"/>
      <c r="I18" s="17">
        <v>13</v>
      </c>
      <c r="J18" s="6"/>
      <c r="K18" s="17"/>
      <c r="L18" s="17">
        <v>7</v>
      </c>
      <c r="M18" s="17">
        <v>8</v>
      </c>
      <c r="N18" s="17"/>
      <c r="O18" s="17"/>
      <c r="P18" s="17"/>
      <c r="Q18" s="17"/>
      <c r="R18" s="17"/>
      <c r="S18" s="17"/>
      <c r="T18" s="17"/>
      <c r="U18" s="17"/>
      <c r="V18" s="25"/>
      <c r="W18" s="17"/>
      <c r="X18" s="17"/>
      <c r="Y18" s="1"/>
      <c r="Z18" s="1"/>
    </row>
    <row r="19" spans="1:26" s="3" customFormat="1" ht="12.75">
      <c r="A19" s="10">
        <v>2017</v>
      </c>
      <c r="B19" s="11" t="s">
        <v>23</v>
      </c>
      <c r="C19" s="11"/>
      <c r="D19" s="12"/>
      <c r="E19" s="13"/>
      <c r="F19" s="15"/>
      <c r="G19" s="15"/>
      <c r="H19" s="127"/>
      <c r="I19" s="154">
        <v>0.021958333333333333</v>
      </c>
      <c r="J19" s="26"/>
      <c r="K19" s="26"/>
      <c r="L19" s="161">
        <v>0.01064814814814815</v>
      </c>
      <c r="M19" s="161">
        <v>0.010520833333333333</v>
      </c>
      <c r="N19" s="127"/>
      <c r="O19" s="127"/>
      <c r="P19" s="26"/>
      <c r="Q19" s="26"/>
      <c r="R19" s="26"/>
      <c r="S19" s="26"/>
      <c r="T19" s="26"/>
      <c r="U19" s="26"/>
      <c r="V19" s="26"/>
      <c r="W19" s="26"/>
      <c r="X19" s="26"/>
      <c r="Y19" s="1"/>
      <c r="Z19" s="1"/>
    </row>
    <row r="20" spans="1:26" s="3" customFormat="1" ht="13.5" customHeight="1">
      <c r="A20" s="10">
        <v>2017</v>
      </c>
      <c r="B20" s="11" t="s">
        <v>2</v>
      </c>
      <c r="C20" s="11"/>
      <c r="D20" s="12"/>
      <c r="E20" s="13"/>
      <c r="F20" s="16"/>
      <c r="G20" s="16"/>
      <c r="H20" s="16"/>
      <c r="I20" s="16">
        <v>7</v>
      </c>
      <c r="J20" s="27"/>
      <c r="K20" s="27"/>
      <c r="L20" s="27">
        <v>4</v>
      </c>
      <c r="M20" s="27">
        <v>4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"/>
      <c r="Z20" s="1"/>
    </row>
    <row r="21" spans="1:26" s="3" customFormat="1" ht="13.5" customHeight="1">
      <c r="A21" s="10">
        <v>2017</v>
      </c>
      <c r="B21" s="11" t="s">
        <v>1</v>
      </c>
      <c r="C21" s="11"/>
      <c r="D21" s="12">
        <f>SUM(LARGE(F21:X21,1),LARGE(F21:X21,2),LARGE(F21:X21,3))</f>
        <v>199.25</v>
      </c>
      <c r="E21" s="13" t="e">
        <f>SUM(LARGE(F21:X21,1),LARGE(F21:X21,2),LARGE(F21:X21,3),LARGE(F21:X21,4),LARGE(F21:X21,5))</f>
        <v>#NUM!</v>
      </c>
      <c r="F21" s="6"/>
      <c r="G21" s="6"/>
      <c r="H21" s="6"/>
      <c r="I21" s="17">
        <v>64.02</v>
      </c>
      <c r="J21" s="17"/>
      <c r="K21" s="17"/>
      <c r="L21" s="17">
        <v>70.07</v>
      </c>
      <c r="M21" s="17">
        <v>65.16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"/>
      <c r="Z21" s="1"/>
    </row>
    <row r="22" spans="1:26" s="3" customFormat="1" ht="13.5" customHeight="1">
      <c r="A22" s="42" t="s">
        <v>22</v>
      </c>
      <c r="B22" s="43"/>
      <c r="C22" s="44">
        <f>+Y22/Z22</f>
        <v>28.333333333333332</v>
      </c>
      <c r="D22" s="12"/>
      <c r="E22" s="13"/>
      <c r="F22" s="37"/>
      <c r="G22" s="37"/>
      <c r="H22" s="37"/>
      <c r="I22" s="37">
        <v>35</v>
      </c>
      <c r="J22" s="37"/>
      <c r="K22" s="37"/>
      <c r="L22" s="37">
        <v>30</v>
      </c>
      <c r="M22" s="37">
        <v>20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45">
        <f>SUM(F22:X22)</f>
        <v>85</v>
      </c>
      <c r="Z22" s="40">
        <f>COUNT(F22:X22)</f>
        <v>3</v>
      </c>
    </row>
    <row r="27" ht="13.5" thickBot="1"/>
    <row r="28" spans="1:29" ht="12.75">
      <c r="A28" s="66"/>
      <c r="B28" s="67"/>
      <c r="C28" s="67"/>
      <c r="D28" s="68"/>
      <c r="E28" s="69"/>
      <c r="F28" s="67" t="s">
        <v>76</v>
      </c>
      <c r="G28" s="67" t="s">
        <v>77</v>
      </c>
      <c r="H28" s="67" t="s">
        <v>78</v>
      </c>
      <c r="I28" s="67" t="s">
        <v>79</v>
      </c>
      <c r="J28" s="70"/>
      <c r="K28" s="70"/>
      <c r="L28" s="70"/>
      <c r="M28" s="7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AA28">
        <v>0</v>
      </c>
      <c r="AB28">
        <v>100</v>
      </c>
      <c r="AC28">
        <v>100</v>
      </c>
    </row>
    <row r="29" spans="1:29" ht="12.75">
      <c r="A29" s="72">
        <v>2014</v>
      </c>
      <c r="B29" s="11" t="s">
        <v>75</v>
      </c>
      <c r="C29" s="11"/>
      <c r="D29" s="12"/>
      <c r="E29" s="13"/>
      <c r="F29" s="14"/>
      <c r="G29" s="14"/>
      <c r="H29" s="80"/>
      <c r="I29" s="80">
        <v>0.25069444444444444</v>
      </c>
      <c r="J29" s="14"/>
      <c r="K29" s="14"/>
      <c r="L29" s="14"/>
      <c r="M29" s="73"/>
      <c r="AA29">
        <v>1</v>
      </c>
      <c r="AB29">
        <v>90</v>
      </c>
      <c r="AC29">
        <v>80</v>
      </c>
    </row>
    <row r="30" spans="1:29" ht="12.75">
      <c r="A30" s="72"/>
      <c r="B30" s="11"/>
      <c r="C30" s="11"/>
      <c r="D30" s="12"/>
      <c r="E30" s="13"/>
      <c r="F30" s="14"/>
      <c r="G30" s="14"/>
      <c r="H30" s="14"/>
      <c r="I30" s="14"/>
      <c r="J30" s="14"/>
      <c r="K30" s="14"/>
      <c r="L30" s="14"/>
      <c r="M30" s="73"/>
      <c r="AA30">
        <v>2</v>
      </c>
      <c r="AB30">
        <v>80</v>
      </c>
      <c r="AC30">
        <v>60</v>
      </c>
    </row>
    <row r="31" spans="1:29" ht="12.75">
      <c r="A31" s="72"/>
      <c r="B31" s="11"/>
      <c r="C31" s="11"/>
      <c r="D31" s="12"/>
      <c r="E31" s="13"/>
      <c r="F31" s="14" t="s">
        <v>81</v>
      </c>
      <c r="G31" s="14" t="s">
        <v>82</v>
      </c>
      <c r="H31" s="14" t="s">
        <v>83</v>
      </c>
      <c r="I31" s="14" t="s">
        <v>84</v>
      </c>
      <c r="J31" s="14" t="s">
        <v>85</v>
      </c>
      <c r="K31" s="14" t="s">
        <v>86</v>
      </c>
      <c r="L31" s="14" t="s">
        <v>87</v>
      </c>
      <c r="M31" s="73" t="s">
        <v>88</v>
      </c>
      <c r="AA31">
        <v>3</v>
      </c>
      <c r="AB31">
        <v>70</v>
      </c>
      <c r="AC31">
        <v>40</v>
      </c>
    </row>
    <row r="32" spans="1:29" ht="13.5" thickBot="1">
      <c r="A32" s="74">
        <v>2014</v>
      </c>
      <c r="B32" s="75" t="s">
        <v>80</v>
      </c>
      <c r="C32" s="75"/>
      <c r="D32" s="76"/>
      <c r="E32" s="77"/>
      <c r="F32" s="78"/>
      <c r="G32" s="78"/>
      <c r="H32" s="78"/>
      <c r="I32" s="78"/>
      <c r="J32" s="81">
        <v>0.30069444444444443</v>
      </c>
      <c r="K32" s="78"/>
      <c r="L32" s="78"/>
      <c r="M32" s="82">
        <v>0.3298611111111111</v>
      </c>
      <c r="AA32">
        <v>4</v>
      </c>
      <c r="AB32">
        <v>60</v>
      </c>
      <c r="AC32">
        <v>20</v>
      </c>
    </row>
    <row r="33" spans="27:29" ht="12.75">
      <c r="AA33">
        <v>5</v>
      </c>
      <c r="AB33">
        <v>50</v>
      </c>
      <c r="AC33">
        <v>0</v>
      </c>
    </row>
    <row r="34" spans="27:28" ht="12.75">
      <c r="AA34">
        <v>6</v>
      </c>
      <c r="AB34">
        <v>40</v>
      </c>
    </row>
    <row r="35" spans="15:28" ht="12.75">
      <c r="O35" s="29"/>
      <c r="AA35">
        <v>7</v>
      </c>
      <c r="AB35">
        <v>30</v>
      </c>
    </row>
    <row r="36" spans="27:28" ht="12.75">
      <c r="AA36">
        <v>8</v>
      </c>
      <c r="AB36">
        <v>20</v>
      </c>
    </row>
    <row r="37" spans="27:28" ht="12.75">
      <c r="AA37">
        <v>9</v>
      </c>
      <c r="AB37">
        <v>10</v>
      </c>
    </row>
    <row r="38" spans="27:28" ht="12.75">
      <c r="AA38">
        <v>10</v>
      </c>
      <c r="AB38">
        <v>0</v>
      </c>
    </row>
    <row r="40" ht="12.75">
      <c r="O40" s="29"/>
    </row>
    <row r="41" spans="27:29" ht="12.75">
      <c r="AA41">
        <v>0</v>
      </c>
      <c r="AB41">
        <v>100</v>
      </c>
      <c r="AC41">
        <v>100</v>
      </c>
    </row>
    <row r="42" spans="27:29" ht="12.75">
      <c r="AA42">
        <v>1</v>
      </c>
      <c r="AB42">
        <v>95</v>
      </c>
      <c r="AC42">
        <v>93.5</v>
      </c>
    </row>
    <row r="43" spans="27:29" ht="12.75">
      <c r="AA43">
        <v>2</v>
      </c>
      <c r="AB43">
        <v>90</v>
      </c>
      <c r="AC43">
        <v>87</v>
      </c>
    </row>
    <row r="44" spans="27:29" ht="12.75">
      <c r="AA44">
        <v>3</v>
      </c>
      <c r="AB44">
        <v>85</v>
      </c>
      <c r="AC44">
        <v>80.5</v>
      </c>
    </row>
    <row r="45" spans="27:29" ht="12.75">
      <c r="AA45">
        <v>4</v>
      </c>
      <c r="AB45">
        <v>80</v>
      </c>
      <c r="AC45">
        <v>74</v>
      </c>
    </row>
    <row r="46" spans="27:29" ht="12.75">
      <c r="AA46">
        <v>5</v>
      </c>
      <c r="AB46">
        <v>75</v>
      </c>
      <c r="AC46">
        <v>67.5</v>
      </c>
    </row>
    <row r="47" spans="27:29" ht="12.75">
      <c r="AA47">
        <v>6</v>
      </c>
      <c r="AB47">
        <v>70</v>
      </c>
      <c r="AC47">
        <v>61</v>
      </c>
    </row>
    <row r="48" spans="27:29" ht="12.75">
      <c r="AA48">
        <v>7</v>
      </c>
      <c r="AB48">
        <v>65</v>
      </c>
      <c r="AC48">
        <v>54.5</v>
      </c>
    </row>
    <row r="49" spans="27:29" ht="12.75">
      <c r="AA49">
        <v>8</v>
      </c>
      <c r="AB49">
        <v>60</v>
      </c>
      <c r="AC49">
        <v>48</v>
      </c>
    </row>
    <row r="50" spans="27:29" ht="12.75">
      <c r="AA50">
        <v>9</v>
      </c>
      <c r="AB50">
        <v>55</v>
      </c>
      <c r="AC50">
        <v>41.5</v>
      </c>
    </row>
    <row r="51" spans="27:29" ht="12.75">
      <c r="AA51">
        <v>10</v>
      </c>
      <c r="AB51">
        <v>50</v>
      </c>
      <c r="AC51">
        <v>35</v>
      </c>
    </row>
    <row r="52" spans="27:29" ht="12.75">
      <c r="AA52">
        <v>11</v>
      </c>
      <c r="AB52">
        <v>45</v>
      </c>
      <c r="AC52">
        <v>28.5</v>
      </c>
    </row>
    <row r="53" spans="27:29" ht="12.75">
      <c r="AA53">
        <v>12</v>
      </c>
      <c r="AB53">
        <v>40</v>
      </c>
      <c r="AC53">
        <v>22</v>
      </c>
    </row>
    <row r="54" spans="27:29" ht="12.75">
      <c r="AA54">
        <v>13</v>
      </c>
      <c r="AB54">
        <v>35</v>
      </c>
      <c r="AC54">
        <v>15.5</v>
      </c>
    </row>
    <row r="55" spans="27:29" ht="12.75">
      <c r="AA55">
        <v>14</v>
      </c>
      <c r="AB55">
        <v>30</v>
      </c>
      <c r="AC55">
        <v>9</v>
      </c>
    </row>
    <row r="56" spans="27:29" ht="12.75">
      <c r="AA56">
        <v>15</v>
      </c>
      <c r="AB56">
        <v>25</v>
      </c>
      <c r="AC56">
        <v>2.5</v>
      </c>
    </row>
    <row r="57" spans="27:28" ht="12.75">
      <c r="AA57">
        <v>16</v>
      </c>
      <c r="AB57">
        <v>20</v>
      </c>
    </row>
    <row r="58" spans="27:28" ht="12.75">
      <c r="AA58">
        <v>17</v>
      </c>
      <c r="AB58">
        <v>15</v>
      </c>
    </row>
    <row r="59" spans="27:28" ht="12.75">
      <c r="AA59">
        <v>18</v>
      </c>
      <c r="AB59">
        <v>10</v>
      </c>
    </row>
    <row r="60" spans="27:28" ht="12.75">
      <c r="AA60">
        <v>19</v>
      </c>
      <c r="AB60">
        <v>5</v>
      </c>
    </row>
    <row r="61" spans="27:28" ht="12.75">
      <c r="AA61">
        <v>20</v>
      </c>
      <c r="AB61">
        <v>0</v>
      </c>
    </row>
  </sheetData>
  <sheetProtection/>
  <mergeCells count="1">
    <mergeCell ref="A1:B2"/>
  </mergeCells>
  <conditionalFormatting sqref="R4:S4 J4:K4 M4:P4 G11:I11 K11:L11 N11:T11 W11:X11">
    <cfRule type="top10" priority="6" dxfId="0" stopIfTrue="1" rank="3" bottom="1"/>
  </conditionalFormatting>
  <conditionalFormatting sqref="F7:X7">
    <cfRule type="top10" priority="5" dxfId="0" stopIfTrue="1" rank="3"/>
  </conditionalFormatting>
  <conditionalFormatting sqref="F14:X14">
    <cfRule type="expression" priority="9" dxfId="4" stopIfTrue="1">
      <formula>LARGE(($F$14:$X$14),MIN(3,COUNT($F$14:$X$14)))&lt;=F14</formula>
    </cfRule>
  </conditionalFormatting>
  <conditionalFormatting sqref="F4:I4 L4 Q4 T4:X4 J11 M11 F11 U11:V11">
    <cfRule type="expression" priority="10" dxfId="4" stopIfTrue="1">
      <formula>SMALL(($F$11:$X$11),MIN(3,COUNT($F$11:$X$11)))&gt;=F4</formula>
    </cfRule>
  </conditionalFormatting>
  <conditionalFormatting sqref="F18:X18">
    <cfRule type="top10" priority="2" dxfId="0" rank="3" bottom="1"/>
  </conditionalFormatting>
  <conditionalFormatting sqref="F21:X21">
    <cfRule type="top10" priority="1" dxfId="0" rank="3"/>
  </conditionalFormatting>
  <printOptions/>
  <pageMargins left="0.21" right="0.18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zoomScalePageLayoutView="0" workbookViewId="0" topLeftCell="A1">
      <pane xSplit="5" ySplit="2" topLeftCell="F3" activePane="bottomRight" state="frozen"/>
      <selection pane="topLeft" activeCell="O32" sqref="O32"/>
      <selection pane="topRight" activeCell="O32" sqref="O32"/>
      <selection pane="bottomLeft" activeCell="O32" sqref="O32"/>
      <selection pane="bottomRight" activeCell="L12" sqref="L12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customWidth="1"/>
    <col min="5" max="5" width="7.28125" style="5" customWidth="1"/>
    <col min="6" max="6" width="9.421875" style="0" customWidth="1"/>
    <col min="7" max="7" width="10.421875" style="0" customWidth="1"/>
    <col min="8" max="8" width="9.421875" style="0" customWidth="1"/>
    <col min="9" max="12" width="10.00390625" style="0" customWidth="1"/>
    <col min="13" max="13" width="9.00390625" style="0" customWidth="1"/>
    <col min="14" max="14" width="8.28125" style="0" bestFit="1" customWidth="1"/>
    <col min="15" max="15" width="14.00390625" style="0" customWidth="1"/>
    <col min="17" max="17" width="8.28125" style="0" bestFit="1" customWidth="1"/>
    <col min="18" max="18" width="14.00390625" style="0" customWidth="1"/>
    <col min="19" max="19" width="9.421875" style="0" customWidth="1"/>
    <col min="20" max="21" width="13.57421875" style="0" customWidth="1"/>
    <col min="22" max="22" width="14.00390625" style="0" customWidth="1"/>
    <col min="23" max="23" width="9.8515625" style="0" customWidth="1"/>
    <col min="24" max="24" width="13.57421875" style="0" customWidth="1"/>
    <col min="25" max="25" width="7.7109375" style="1" customWidth="1"/>
    <col min="26" max="26" width="3.00390625" style="1" customWidth="1"/>
    <col min="27" max="27" width="3.00390625" style="0" customWidth="1"/>
    <col min="28" max="28" width="4.00390625" style="0" customWidth="1"/>
    <col min="29" max="29" width="5.00390625" style="0" customWidth="1"/>
  </cols>
  <sheetData>
    <row r="1" spans="1:24" ht="12.75" customHeight="1">
      <c r="A1" s="172" t="s">
        <v>209</v>
      </c>
      <c r="B1" s="173"/>
      <c r="O1" s="122"/>
      <c r="P1" s="122"/>
      <c r="Q1" s="122"/>
      <c r="R1" s="122"/>
      <c r="S1" s="122"/>
      <c r="T1" s="122"/>
      <c r="U1" s="122"/>
      <c r="V1" s="122"/>
      <c r="W1" s="123"/>
      <c r="X1" s="123"/>
    </row>
    <row r="2" spans="1:24" s="2" customFormat="1" ht="13.5" customHeight="1" thickBot="1">
      <c r="A2" s="174"/>
      <c r="B2" s="175" t="s">
        <v>50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17" t="s">
        <v>215</v>
      </c>
      <c r="O2" s="17" t="s">
        <v>12</v>
      </c>
      <c r="P2" s="17" t="s">
        <v>12</v>
      </c>
      <c r="Q2" s="17" t="s">
        <v>215</v>
      </c>
      <c r="R2" s="17" t="s">
        <v>14</v>
      </c>
      <c r="S2" s="17" t="s">
        <v>14</v>
      </c>
      <c r="T2" s="46"/>
      <c r="U2" s="123" t="s">
        <v>19</v>
      </c>
      <c r="V2" s="123" t="s">
        <v>19</v>
      </c>
      <c r="W2" s="17" t="s">
        <v>18</v>
      </c>
      <c r="X2" s="17" t="s">
        <v>18</v>
      </c>
    </row>
    <row r="3" spans="2:28" s="21" customFormat="1" ht="12.75">
      <c r="B3" s="22" t="s">
        <v>27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10</v>
      </c>
      <c r="M3" s="21" t="s">
        <v>188</v>
      </c>
      <c r="N3" s="124" t="s">
        <v>191</v>
      </c>
      <c r="O3" s="124" t="s">
        <v>11</v>
      </c>
      <c r="P3" s="124" t="s">
        <v>10</v>
      </c>
      <c r="Q3" s="124" t="s">
        <v>191</v>
      </c>
      <c r="R3" s="124" t="s">
        <v>190</v>
      </c>
      <c r="S3" s="124" t="s">
        <v>191</v>
      </c>
      <c r="T3" s="124"/>
      <c r="U3" s="124" t="s">
        <v>11</v>
      </c>
      <c r="V3" s="124" t="s">
        <v>10</v>
      </c>
      <c r="W3" s="124" t="s">
        <v>10</v>
      </c>
      <c r="X3" s="124" t="s">
        <v>9</v>
      </c>
      <c r="AB3"/>
    </row>
    <row r="4" spans="1:24" ht="12.75">
      <c r="A4" s="10">
        <v>2017</v>
      </c>
      <c r="B4" s="11" t="s">
        <v>0</v>
      </c>
      <c r="C4" s="11"/>
      <c r="D4" s="12"/>
      <c r="E4" s="13"/>
      <c r="F4" s="6"/>
      <c r="G4" s="6">
        <v>6</v>
      </c>
      <c r="H4" s="6">
        <v>8</v>
      </c>
      <c r="I4" s="6">
        <v>6</v>
      </c>
      <c r="J4" s="6"/>
      <c r="K4" s="6">
        <v>8</v>
      </c>
      <c r="L4" s="17">
        <v>7</v>
      </c>
      <c r="M4" s="17">
        <v>5</v>
      </c>
      <c r="N4" s="17">
        <v>5</v>
      </c>
      <c r="O4" s="6"/>
      <c r="P4" s="6"/>
      <c r="Q4" s="6">
        <v>3</v>
      </c>
      <c r="R4" s="6"/>
      <c r="S4" s="6"/>
      <c r="T4" s="6"/>
      <c r="U4" s="6"/>
      <c r="V4" s="6"/>
      <c r="W4" s="6"/>
      <c r="X4" s="6"/>
    </row>
    <row r="5" spans="1:24" ht="12.75">
      <c r="A5" s="10">
        <v>2017</v>
      </c>
      <c r="B5" s="11" t="s">
        <v>23</v>
      </c>
      <c r="C5" s="11"/>
      <c r="D5" s="12"/>
      <c r="E5" s="13"/>
      <c r="F5" s="15"/>
      <c r="G5" s="153">
        <v>0.011091435185185185</v>
      </c>
      <c r="H5" s="154">
        <v>0.010282407407407409</v>
      </c>
      <c r="I5" s="154">
        <v>0.009856481481481482</v>
      </c>
      <c r="J5" s="26"/>
      <c r="K5" s="161">
        <v>0.009409722222222224</v>
      </c>
      <c r="L5" s="161">
        <v>0.009953703703703704</v>
      </c>
      <c r="M5" s="161">
        <v>0.009085648148148148</v>
      </c>
      <c r="N5" s="161">
        <v>0.008248842592592594</v>
      </c>
      <c r="O5" s="26"/>
      <c r="P5" s="26"/>
      <c r="Q5" s="161">
        <v>0.00765625</v>
      </c>
      <c r="R5" s="26"/>
      <c r="S5" s="26"/>
      <c r="T5" s="26"/>
      <c r="U5" s="26"/>
      <c r="V5" s="26"/>
      <c r="W5" s="26"/>
      <c r="X5" s="26"/>
    </row>
    <row r="6" spans="1:24" ht="12.75">
      <c r="A6" s="10">
        <v>2017</v>
      </c>
      <c r="B6" s="11" t="s">
        <v>2</v>
      </c>
      <c r="C6" s="11"/>
      <c r="D6" s="12"/>
      <c r="E6" s="13"/>
      <c r="F6" s="16"/>
      <c r="G6" s="16">
        <v>26</v>
      </c>
      <c r="H6" s="16">
        <v>9</v>
      </c>
      <c r="I6" s="27">
        <v>24</v>
      </c>
      <c r="J6" s="27"/>
      <c r="K6" s="27">
        <v>13</v>
      </c>
      <c r="L6" s="27">
        <v>11</v>
      </c>
      <c r="M6" s="27">
        <v>6</v>
      </c>
      <c r="N6" s="27">
        <v>17</v>
      </c>
      <c r="O6" s="27"/>
      <c r="P6" s="27"/>
      <c r="Q6" s="27">
        <v>12</v>
      </c>
      <c r="R6" s="27"/>
      <c r="S6" s="27"/>
      <c r="T6" s="27"/>
      <c r="U6" s="27"/>
      <c r="V6" s="28"/>
      <c r="W6" s="27"/>
      <c r="X6" s="27"/>
    </row>
    <row r="7" spans="1:24" ht="12.75">
      <c r="A7" s="10">
        <v>2017</v>
      </c>
      <c r="B7" s="11" t="s">
        <v>1</v>
      </c>
      <c r="C7" s="11"/>
      <c r="D7" s="12">
        <f>SUM(LARGE(F7:X7,1),LARGE(F7:X7,2),LARGE(F7:X7,3))</f>
        <v>196.63</v>
      </c>
      <c r="E7" s="13">
        <f>SUM(LARGE(F7:X7,1),LARGE(F7:X7,2),LARGE(F7:X7,3),LARGE(F7:X7,4),LARGE(F7:X7,5))</f>
        <v>296.09999999999997</v>
      </c>
      <c r="F7" s="6"/>
      <c r="G7" s="159">
        <v>44.86</v>
      </c>
      <c r="H7" s="6">
        <v>38.21</v>
      </c>
      <c r="I7" s="17">
        <v>46.62</v>
      </c>
      <c r="J7" s="17"/>
      <c r="K7" s="17">
        <v>7.92</v>
      </c>
      <c r="L7" s="17">
        <v>52.85</v>
      </c>
      <c r="M7" s="17">
        <v>74.09</v>
      </c>
      <c r="N7" s="17">
        <v>54.88</v>
      </c>
      <c r="O7" s="17"/>
      <c r="P7" s="17"/>
      <c r="Q7" s="17">
        <v>67.66</v>
      </c>
      <c r="R7" s="17"/>
      <c r="S7" s="17"/>
      <c r="T7" s="17"/>
      <c r="U7" s="17"/>
      <c r="V7" s="17"/>
      <c r="W7" s="17"/>
      <c r="X7" s="17"/>
    </row>
    <row r="8" spans="1:27" s="3" customFormat="1" ht="12.75">
      <c r="A8" s="42" t="s">
        <v>22</v>
      </c>
      <c r="B8" s="43"/>
      <c r="C8" s="44">
        <f>+Y8/Z8</f>
        <v>40</v>
      </c>
      <c r="D8" s="48"/>
      <c r="E8" s="38"/>
      <c r="F8" s="37"/>
      <c r="G8" s="37">
        <v>40</v>
      </c>
      <c r="H8" s="37">
        <v>20</v>
      </c>
      <c r="I8" s="37">
        <v>40</v>
      </c>
      <c r="J8" s="37"/>
      <c r="K8" s="37">
        <v>20</v>
      </c>
      <c r="L8" s="37">
        <v>30</v>
      </c>
      <c r="M8" s="37">
        <v>50</v>
      </c>
      <c r="N8" s="37">
        <v>50</v>
      </c>
      <c r="O8" s="46"/>
      <c r="P8" s="46"/>
      <c r="Q8" s="46">
        <v>70</v>
      </c>
      <c r="R8" s="46"/>
      <c r="S8" s="46"/>
      <c r="T8" s="46"/>
      <c r="U8" s="46"/>
      <c r="V8" s="46"/>
      <c r="W8" s="46"/>
      <c r="X8" s="46"/>
      <c r="Y8" s="1">
        <f>SUM(F8:X8)</f>
        <v>320</v>
      </c>
      <c r="Z8" s="40">
        <f>COUNT(F8:X8)</f>
        <v>8</v>
      </c>
      <c r="AA8"/>
    </row>
    <row r="13" ht="13.5" thickBot="1"/>
    <row r="14" spans="1:29" ht="12.75">
      <c r="A14" s="66"/>
      <c r="B14" s="67"/>
      <c r="C14" s="67"/>
      <c r="D14" s="68"/>
      <c r="E14" s="69"/>
      <c r="F14" s="67" t="s">
        <v>76</v>
      </c>
      <c r="G14" s="67" t="s">
        <v>77</v>
      </c>
      <c r="H14" s="67" t="s">
        <v>78</v>
      </c>
      <c r="I14" s="67" t="s">
        <v>79</v>
      </c>
      <c r="J14" s="70"/>
      <c r="K14" s="70"/>
      <c r="L14" s="70"/>
      <c r="M14" s="7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AA14">
        <v>0</v>
      </c>
      <c r="AB14">
        <v>100</v>
      </c>
      <c r="AC14">
        <v>100</v>
      </c>
    </row>
    <row r="15" spans="1:29" ht="12.75">
      <c r="A15" s="72">
        <v>2014</v>
      </c>
      <c r="B15" s="11" t="s">
        <v>75</v>
      </c>
      <c r="C15" s="11"/>
      <c r="D15" s="12"/>
      <c r="E15" s="13"/>
      <c r="F15" s="14"/>
      <c r="G15" s="14"/>
      <c r="H15" s="80"/>
      <c r="I15" s="80">
        <v>0.25069444444444444</v>
      </c>
      <c r="J15" s="14"/>
      <c r="K15" s="14"/>
      <c r="L15" s="14"/>
      <c r="M15" s="73"/>
      <c r="AA15">
        <v>1</v>
      </c>
      <c r="AB15">
        <v>90</v>
      </c>
      <c r="AC15">
        <v>80</v>
      </c>
    </row>
    <row r="16" spans="1:29" ht="12.75">
      <c r="A16" s="72"/>
      <c r="B16" s="11"/>
      <c r="C16" s="11"/>
      <c r="D16" s="12"/>
      <c r="E16" s="13"/>
      <c r="F16" s="14"/>
      <c r="G16" s="14"/>
      <c r="H16" s="14"/>
      <c r="I16" s="14"/>
      <c r="J16" s="14"/>
      <c r="K16" s="14"/>
      <c r="L16" s="14"/>
      <c r="M16" s="73"/>
      <c r="AA16">
        <v>2</v>
      </c>
      <c r="AB16">
        <v>80</v>
      </c>
      <c r="AC16">
        <v>60</v>
      </c>
    </row>
    <row r="17" spans="1:29" ht="12.75">
      <c r="A17" s="72"/>
      <c r="B17" s="11"/>
      <c r="C17" s="11"/>
      <c r="D17" s="12"/>
      <c r="E17" s="13"/>
      <c r="F17" s="14" t="s">
        <v>81</v>
      </c>
      <c r="G17" s="14" t="s">
        <v>82</v>
      </c>
      <c r="H17" s="14" t="s">
        <v>83</v>
      </c>
      <c r="I17" s="14" t="s">
        <v>84</v>
      </c>
      <c r="J17" s="14" t="s">
        <v>85</v>
      </c>
      <c r="K17" s="14" t="s">
        <v>86</v>
      </c>
      <c r="L17" s="14" t="s">
        <v>87</v>
      </c>
      <c r="M17" s="73" t="s">
        <v>88</v>
      </c>
      <c r="AA17">
        <v>3</v>
      </c>
      <c r="AB17">
        <v>70</v>
      </c>
      <c r="AC17">
        <v>40</v>
      </c>
    </row>
    <row r="18" spans="1:29" ht="13.5" thickBot="1">
      <c r="A18" s="74">
        <v>2014</v>
      </c>
      <c r="B18" s="75" t="s">
        <v>80</v>
      </c>
      <c r="C18" s="75"/>
      <c r="D18" s="76"/>
      <c r="E18" s="77"/>
      <c r="F18" s="78"/>
      <c r="G18" s="78"/>
      <c r="H18" s="78"/>
      <c r="I18" s="78"/>
      <c r="J18" s="78"/>
      <c r="K18" s="78"/>
      <c r="L18" s="78"/>
      <c r="M18" s="79"/>
      <c r="AA18">
        <v>4</v>
      </c>
      <c r="AB18">
        <v>60</v>
      </c>
      <c r="AC18">
        <v>20</v>
      </c>
    </row>
    <row r="19" spans="27:29" ht="12.75">
      <c r="AA19">
        <v>5</v>
      </c>
      <c r="AB19">
        <v>50</v>
      </c>
      <c r="AC19">
        <v>0</v>
      </c>
    </row>
    <row r="20" spans="27:28" ht="12.75">
      <c r="AA20">
        <v>6</v>
      </c>
      <c r="AB20">
        <v>40</v>
      </c>
    </row>
    <row r="21" spans="15:28" ht="12.75">
      <c r="O21" s="29"/>
      <c r="AA21">
        <v>7</v>
      </c>
      <c r="AB21">
        <v>30</v>
      </c>
    </row>
    <row r="22" spans="27:28" ht="12.75">
      <c r="AA22">
        <v>8</v>
      </c>
      <c r="AB22">
        <v>20</v>
      </c>
    </row>
    <row r="23" spans="27:28" ht="12.75">
      <c r="AA23">
        <v>9</v>
      </c>
      <c r="AB23">
        <v>10</v>
      </c>
    </row>
    <row r="24" spans="27:28" ht="12.75">
      <c r="AA24">
        <v>10</v>
      </c>
      <c r="AB24">
        <v>0</v>
      </c>
    </row>
    <row r="26" ht="12.75">
      <c r="O26" s="29"/>
    </row>
    <row r="27" spans="27:29" ht="12.75">
      <c r="AA27">
        <v>0</v>
      </c>
      <c r="AB27">
        <v>100</v>
      </c>
      <c r="AC27">
        <v>100</v>
      </c>
    </row>
    <row r="28" spans="27:29" ht="12.75">
      <c r="AA28">
        <v>1</v>
      </c>
      <c r="AB28">
        <v>95</v>
      </c>
      <c r="AC28">
        <v>93.5</v>
      </c>
    </row>
    <row r="29" spans="27:29" ht="12.75">
      <c r="AA29">
        <v>2</v>
      </c>
      <c r="AB29">
        <v>90</v>
      </c>
      <c r="AC29">
        <v>87</v>
      </c>
    </row>
    <row r="30" spans="27:29" ht="12.75">
      <c r="AA30">
        <v>3</v>
      </c>
      <c r="AB30">
        <v>85</v>
      </c>
      <c r="AC30">
        <v>80.5</v>
      </c>
    </row>
    <row r="31" spans="27:29" ht="12.75">
      <c r="AA31">
        <v>4</v>
      </c>
      <c r="AB31">
        <v>80</v>
      </c>
      <c r="AC31">
        <v>74</v>
      </c>
    </row>
    <row r="32" spans="27:29" ht="12.75">
      <c r="AA32">
        <v>5</v>
      </c>
      <c r="AB32">
        <v>75</v>
      </c>
      <c r="AC32">
        <v>67.5</v>
      </c>
    </row>
    <row r="33" spans="27:29" ht="12.75">
      <c r="AA33">
        <v>6</v>
      </c>
      <c r="AB33">
        <v>70</v>
      </c>
      <c r="AC33">
        <v>61</v>
      </c>
    </row>
    <row r="34" spans="27:29" ht="12.75">
      <c r="AA34">
        <v>7</v>
      </c>
      <c r="AB34">
        <v>65</v>
      </c>
      <c r="AC34">
        <v>54.5</v>
      </c>
    </row>
    <row r="35" spans="27:29" ht="12.75">
      <c r="AA35">
        <v>8</v>
      </c>
      <c r="AB35">
        <v>60</v>
      </c>
      <c r="AC35">
        <v>48</v>
      </c>
    </row>
    <row r="36" spans="27:29" ht="12.75">
      <c r="AA36">
        <v>9</v>
      </c>
      <c r="AB36">
        <v>55</v>
      </c>
      <c r="AC36">
        <v>41.5</v>
      </c>
    </row>
    <row r="37" spans="27:29" ht="12.75">
      <c r="AA37">
        <v>10</v>
      </c>
      <c r="AB37">
        <v>50</v>
      </c>
      <c r="AC37">
        <v>35</v>
      </c>
    </row>
    <row r="38" spans="27:29" ht="12.75">
      <c r="AA38">
        <v>11</v>
      </c>
      <c r="AB38">
        <v>45</v>
      </c>
      <c r="AC38">
        <v>28.5</v>
      </c>
    </row>
    <row r="39" spans="27:29" ht="12.75">
      <c r="AA39">
        <v>12</v>
      </c>
      <c r="AB39">
        <v>40</v>
      </c>
      <c r="AC39">
        <v>22</v>
      </c>
    </row>
    <row r="40" spans="27:29" ht="12.75">
      <c r="AA40">
        <v>13</v>
      </c>
      <c r="AB40">
        <v>35</v>
      </c>
      <c r="AC40">
        <v>15.5</v>
      </c>
    </row>
    <row r="41" spans="27:29" ht="12.75">
      <c r="AA41">
        <v>14</v>
      </c>
      <c r="AB41">
        <v>30</v>
      </c>
      <c r="AC41">
        <v>9</v>
      </c>
    </row>
    <row r="42" spans="27:29" ht="12.75">
      <c r="AA42">
        <v>15</v>
      </c>
      <c r="AB42">
        <v>25</v>
      </c>
      <c r="AC42">
        <v>2.5</v>
      </c>
    </row>
    <row r="43" spans="27:28" ht="12.75">
      <c r="AA43">
        <v>16</v>
      </c>
      <c r="AB43">
        <v>20</v>
      </c>
    </row>
    <row r="44" spans="27:28" ht="12.75">
      <c r="AA44">
        <v>17</v>
      </c>
      <c r="AB44">
        <v>15</v>
      </c>
    </row>
    <row r="45" spans="27:28" ht="12.75">
      <c r="AA45">
        <v>18</v>
      </c>
      <c r="AB45">
        <v>10</v>
      </c>
    </row>
    <row r="46" spans="27:28" ht="12.75">
      <c r="AA46">
        <v>19</v>
      </c>
      <c r="AB46">
        <v>5</v>
      </c>
    </row>
    <row r="47" spans="27:28" ht="12.75">
      <c r="AA47">
        <v>20</v>
      </c>
      <c r="AB47">
        <v>0</v>
      </c>
    </row>
  </sheetData>
  <sheetProtection/>
  <mergeCells count="1">
    <mergeCell ref="A1:B2"/>
  </mergeCells>
  <conditionalFormatting sqref="F4 H4:K4 O4:X4">
    <cfRule type="expression" priority="2" dxfId="4" stopIfTrue="1">
      <formula>SMALL(($F$16:$X$16),MIN(3,COUNT($F$16:$X$16)))&gt;=F4</formula>
    </cfRule>
  </conditionalFormatting>
  <conditionalFormatting sqref="L4:N4 G4">
    <cfRule type="top10" priority="3" dxfId="0" stopIfTrue="1" rank="3" bottom="1"/>
  </conditionalFormatting>
  <conditionalFormatting sqref="F7:X7">
    <cfRule type="top10" priority="1" dxfId="0" rank="3"/>
  </conditionalFormatting>
  <printOptions/>
  <pageMargins left="0.21" right="0.18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zoomScalePageLayoutView="0" workbookViewId="0" topLeftCell="A1">
      <pane xSplit="5" ySplit="2" topLeftCell="F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Q16" activeCellId="2" sqref="J16 N16 Q16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4.00390625" style="0" bestFit="1" customWidth="1"/>
    <col min="17" max="17" width="11.140625" style="0" bestFit="1" customWidth="1"/>
    <col min="18" max="18" width="14.00390625" style="0" bestFit="1" customWidth="1"/>
    <col min="19" max="19" width="9.421875" style="0" bestFit="1" customWidth="1"/>
    <col min="20" max="21" width="13.57421875" style="0" bestFit="1" customWidth="1"/>
    <col min="22" max="22" width="14.00390625" style="0" bestFit="1" customWidth="1"/>
    <col min="23" max="23" width="9.8515625" style="0" bestFit="1" customWidth="1"/>
    <col min="24" max="24" width="13.57421875" style="0" bestFit="1" customWidth="1"/>
    <col min="25" max="25" width="7.7109375" style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89</v>
      </c>
      <c r="B1" s="173"/>
      <c r="O1" s="122"/>
      <c r="P1" s="122"/>
      <c r="Q1" s="122"/>
      <c r="R1" s="122"/>
      <c r="S1" s="122"/>
      <c r="T1" s="122"/>
      <c r="U1" s="122"/>
      <c r="V1" s="122"/>
      <c r="W1" s="123"/>
      <c r="X1" s="123"/>
    </row>
    <row r="2" spans="1:24" s="2" customFormat="1" ht="13.5" customHeight="1" thickBot="1">
      <c r="A2" s="174"/>
      <c r="B2" s="175" t="s">
        <v>50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37"/>
      <c r="U2" s="65" t="s">
        <v>19</v>
      </c>
      <c r="V2" s="65" t="s">
        <v>19</v>
      </c>
      <c r="W2" s="9" t="s">
        <v>18</v>
      </c>
      <c r="X2" s="9" t="s">
        <v>18</v>
      </c>
    </row>
    <row r="3" spans="2:28" s="21" customFormat="1" ht="12.75">
      <c r="B3" s="22" t="s">
        <v>24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134" t="s">
        <v>11</v>
      </c>
      <c r="P3" s="134" t="s">
        <v>10</v>
      </c>
      <c r="Q3" s="21" t="s">
        <v>9</v>
      </c>
      <c r="R3" s="124" t="s">
        <v>190</v>
      </c>
      <c r="S3" s="124" t="s">
        <v>191</v>
      </c>
      <c r="T3" s="124"/>
      <c r="U3" s="124" t="s">
        <v>11</v>
      </c>
      <c r="V3" s="124" t="s">
        <v>10</v>
      </c>
      <c r="W3" s="124" t="s">
        <v>10</v>
      </c>
      <c r="X3" s="124" t="s">
        <v>9</v>
      </c>
      <c r="AB3"/>
    </row>
    <row r="4" spans="1:24" ht="12.75">
      <c r="A4" s="10">
        <v>2015</v>
      </c>
      <c r="B4" s="11" t="s">
        <v>0</v>
      </c>
      <c r="C4" s="11"/>
      <c r="D4" s="12"/>
      <c r="E4" s="13"/>
      <c r="F4" s="17" t="s">
        <v>206</v>
      </c>
      <c r="G4" s="6">
        <v>5</v>
      </c>
      <c r="H4" s="6">
        <v>5</v>
      </c>
      <c r="I4" s="17" t="s">
        <v>206</v>
      </c>
      <c r="J4" s="17" t="s">
        <v>206</v>
      </c>
      <c r="K4" s="17" t="s">
        <v>206</v>
      </c>
      <c r="L4" s="17" t="s">
        <v>206</v>
      </c>
      <c r="M4" s="17" t="s">
        <v>206</v>
      </c>
      <c r="N4" s="17">
        <v>4</v>
      </c>
      <c r="O4" s="17">
        <v>3</v>
      </c>
      <c r="P4" s="17">
        <v>4</v>
      </c>
      <c r="Q4" s="17">
        <v>3</v>
      </c>
      <c r="R4" s="17">
        <v>3</v>
      </c>
      <c r="S4" s="17">
        <v>5</v>
      </c>
      <c r="T4" s="17" t="s">
        <v>206</v>
      </c>
      <c r="U4" s="17" t="s">
        <v>206</v>
      </c>
      <c r="V4" s="17" t="s">
        <v>206</v>
      </c>
      <c r="W4" s="17" t="s">
        <v>206</v>
      </c>
      <c r="X4" s="17" t="s">
        <v>206</v>
      </c>
    </row>
    <row r="5" spans="1:24" ht="12.75">
      <c r="A5" s="10">
        <v>2015</v>
      </c>
      <c r="B5" s="11" t="s">
        <v>23</v>
      </c>
      <c r="C5" s="11"/>
      <c r="D5" s="12"/>
      <c r="E5" s="13"/>
      <c r="F5" s="15"/>
      <c r="G5" s="127">
        <v>0.00693287037037037</v>
      </c>
      <c r="H5" s="126">
        <v>0.006377314814814815</v>
      </c>
      <c r="I5" s="26"/>
      <c r="J5" s="26"/>
      <c r="K5" s="26"/>
      <c r="L5" s="26"/>
      <c r="M5" s="26"/>
      <c r="N5" s="127">
        <v>0.006018518518518518</v>
      </c>
      <c r="O5" s="26">
        <v>0.006211805555555556</v>
      </c>
      <c r="P5" s="26">
        <v>0.004673611111111112</v>
      </c>
      <c r="Q5" s="127">
        <v>0.007835648148148149</v>
      </c>
      <c r="R5" s="26">
        <v>0.004252314814814815</v>
      </c>
      <c r="S5" s="26">
        <v>0.006763888888888889</v>
      </c>
      <c r="T5" s="26"/>
      <c r="U5" s="26"/>
      <c r="V5" s="26"/>
      <c r="W5" s="26"/>
      <c r="X5" s="26"/>
    </row>
    <row r="6" spans="1:24" ht="12.75">
      <c r="A6" s="10">
        <v>2015</v>
      </c>
      <c r="B6" s="11" t="s">
        <v>2</v>
      </c>
      <c r="C6" s="11"/>
      <c r="D6" s="12"/>
      <c r="E6" s="13"/>
      <c r="F6" s="16"/>
      <c r="G6" s="16">
        <v>8</v>
      </c>
      <c r="H6" s="16">
        <v>4</v>
      </c>
      <c r="I6" s="27"/>
      <c r="J6" s="27"/>
      <c r="K6" s="27"/>
      <c r="L6" s="27"/>
      <c r="M6" s="27"/>
      <c r="N6" s="27">
        <v>1</v>
      </c>
      <c r="O6" s="27">
        <v>38</v>
      </c>
      <c r="P6" s="27">
        <v>42</v>
      </c>
      <c r="Q6" s="27">
        <v>1</v>
      </c>
      <c r="R6" s="27">
        <v>24</v>
      </c>
      <c r="S6" s="27">
        <v>26</v>
      </c>
      <c r="T6" s="27"/>
      <c r="U6" s="27"/>
      <c r="V6" s="28"/>
      <c r="W6" s="27"/>
      <c r="X6" s="27"/>
    </row>
    <row r="7" spans="1:24" ht="12.75">
      <c r="A7" s="10">
        <v>2015</v>
      </c>
      <c r="B7" s="11" t="s">
        <v>1</v>
      </c>
      <c r="C7" s="11"/>
      <c r="D7" s="12">
        <f>SUM(LARGE(F7:V7,1),LARGE(F7:V7,2),LARGE(F7:V7,3))</f>
        <v>211.82</v>
      </c>
      <c r="E7" s="13">
        <f>SUM(LARGE(F7:V7,1),LARGE(F7:V7,2),LARGE(F7:V7,3),LARGE(F7:V7,4),LARGE(F7:V7,5))</f>
        <v>297.46999999999997</v>
      </c>
      <c r="F7" s="6"/>
      <c r="G7" s="6">
        <v>32.08</v>
      </c>
      <c r="H7" s="6">
        <v>68.82</v>
      </c>
      <c r="I7" s="17"/>
      <c r="J7" s="17"/>
      <c r="K7" s="17"/>
      <c r="L7" s="17"/>
      <c r="M7" s="17"/>
      <c r="N7" s="17">
        <v>74</v>
      </c>
      <c r="O7" s="17">
        <v>42.88</v>
      </c>
      <c r="P7" s="17">
        <v>27.87</v>
      </c>
      <c r="Q7" s="17">
        <v>69</v>
      </c>
      <c r="R7" s="17">
        <v>21.65</v>
      </c>
      <c r="S7" s="17">
        <v>42.77</v>
      </c>
      <c r="T7" s="17"/>
      <c r="U7" s="17"/>
      <c r="V7" s="17"/>
      <c r="W7" s="17"/>
      <c r="X7" s="17"/>
    </row>
    <row r="8" spans="1:27" s="3" customFormat="1" ht="12.75">
      <c r="A8" s="42" t="s">
        <v>22</v>
      </c>
      <c r="B8" s="43"/>
      <c r="C8" s="44">
        <f>+Y8/Z8</f>
        <v>20</v>
      </c>
      <c r="D8" s="48"/>
      <c r="E8" s="38"/>
      <c r="F8" s="37"/>
      <c r="G8" s="37">
        <v>0</v>
      </c>
      <c r="H8" s="37">
        <v>0</v>
      </c>
      <c r="I8" s="37"/>
      <c r="J8" s="37"/>
      <c r="K8" s="37"/>
      <c r="L8" s="37"/>
      <c r="M8" s="37"/>
      <c r="N8" s="37">
        <v>20</v>
      </c>
      <c r="O8" s="46">
        <v>40</v>
      </c>
      <c r="P8" s="46">
        <v>20</v>
      </c>
      <c r="Q8" s="46">
        <v>40</v>
      </c>
      <c r="R8" s="46">
        <v>40</v>
      </c>
      <c r="S8" s="46">
        <v>0</v>
      </c>
      <c r="T8" s="46"/>
      <c r="U8" s="46"/>
      <c r="V8" s="46"/>
      <c r="W8" s="46"/>
      <c r="X8" s="46"/>
      <c r="Y8" s="1">
        <f>SUM(F8:X8)</f>
        <v>160</v>
      </c>
      <c r="Z8" s="40">
        <f>COUNT(F8:X8)</f>
        <v>8</v>
      </c>
      <c r="AA8"/>
    </row>
    <row r="9" spans="1:29" s="3" customFormat="1" ht="13.5" customHeight="1">
      <c r="A9" s="33"/>
      <c r="B9" s="34"/>
      <c r="C9" s="34"/>
      <c r="D9" s="35"/>
      <c r="E9" s="36"/>
      <c r="F9" s="30"/>
      <c r="G9" s="30"/>
      <c r="H9" s="30"/>
      <c r="I9" s="37"/>
      <c r="J9" s="37"/>
      <c r="K9" s="37"/>
      <c r="L9" s="37"/>
      <c r="M9" s="37"/>
      <c r="N9" s="6" t="s">
        <v>6</v>
      </c>
      <c r="O9" s="9" t="s">
        <v>12</v>
      </c>
      <c r="P9" s="9" t="s">
        <v>12</v>
      </c>
      <c r="Q9" s="37"/>
      <c r="R9" s="9" t="s">
        <v>14</v>
      </c>
      <c r="S9" s="9" t="s">
        <v>14</v>
      </c>
      <c r="T9" s="6" t="s">
        <v>6</v>
      </c>
      <c r="U9" s="9" t="s">
        <v>205</v>
      </c>
      <c r="V9" s="9" t="s">
        <v>205</v>
      </c>
      <c r="W9" s="65" t="s">
        <v>19</v>
      </c>
      <c r="X9" s="65" t="s">
        <v>19</v>
      </c>
      <c r="Y9" s="1"/>
      <c r="Z9" s="31"/>
      <c r="AA9"/>
      <c r="AB9"/>
      <c r="AC9"/>
    </row>
    <row r="10" spans="1:26" s="3" customFormat="1" ht="12.75">
      <c r="A10" s="21"/>
      <c r="B10" s="22" t="s">
        <v>25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9</v>
      </c>
      <c r="M10" s="21" t="s">
        <v>10</v>
      </c>
      <c r="N10" s="21" t="s">
        <v>10</v>
      </c>
      <c r="O10" s="134" t="s">
        <v>203</v>
      </c>
      <c r="P10" s="134" t="s">
        <v>10</v>
      </c>
      <c r="Q10" s="21" t="s">
        <v>9</v>
      </c>
      <c r="R10" s="21" t="s">
        <v>204</v>
      </c>
      <c r="S10" s="21" t="s">
        <v>191</v>
      </c>
      <c r="T10" s="21" t="s">
        <v>191</v>
      </c>
      <c r="U10" s="21" t="s">
        <v>9</v>
      </c>
      <c r="V10" s="21" t="s">
        <v>191</v>
      </c>
      <c r="W10" s="21"/>
      <c r="X10" s="21"/>
      <c r="Y10" s="37"/>
      <c r="Z10" s="1"/>
    </row>
    <row r="11" spans="1:26" s="3" customFormat="1" ht="12.75">
      <c r="A11" s="10">
        <v>2016</v>
      </c>
      <c r="B11" s="11" t="s">
        <v>0</v>
      </c>
      <c r="C11" s="11"/>
      <c r="D11" s="12"/>
      <c r="E11" s="13"/>
      <c r="F11" s="17" t="s">
        <v>206</v>
      </c>
      <c r="G11" s="6" t="s">
        <v>206</v>
      </c>
      <c r="H11" s="6" t="s">
        <v>206</v>
      </c>
      <c r="I11" s="17" t="s">
        <v>206</v>
      </c>
      <c r="J11" s="17" t="s">
        <v>206</v>
      </c>
      <c r="K11" s="17">
        <v>8</v>
      </c>
      <c r="L11" s="17">
        <v>4</v>
      </c>
      <c r="M11" s="17">
        <v>2</v>
      </c>
      <c r="N11" s="17">
        <v>8</v>
      </c>
      <c r="O11" s="17" t="s">
        <v>206</v>
      </c>
      <c r="P11" s="17" t="s">
        <v>206</v>
      </c>
      <c r="Q11" s="17">
        <v>4</v>
      </c>
      <c r="R11" s="17" t="s">
        <v>206</v>
      </c>
      <c r="S11" s="17" t="s">
        <v>206</v>
      </c>
      <c r="T11" s="17" t="s">
        <v>206</v>
      </c>
      <c r="U11" s="17" t="s">
        <v>206</v>
      </c>
      <c r="V11" s="17" t="s">
        <v>206</v>
      </c>
      <c r="W11" s="17" t="s">
        <v>206</v>
      </c>
      <c r="X11" s="17" t="s">
        <v>206</v>
      </c>
      <c r="Y11" s="1"/>
      <c r="Z11" s="1"/>
    </row>
    <row r="12" spans="1:26" s="3" customFormat="1" ht="12.75">
      <c r="A12" s="10">
        <v>2016</v>
      </c>
      <c r="B12" s="11" t="s">
        <v>23</v>
      </c>
      <c r="C12" s="11"/>
      <c r="D12" s="12"/>
      <c r="E12" s="13"/>
      <c r="F12" s="15"/>
      <c r="G12" s="127"/>
      <c r="H12" s="126"/>
      <c r="I12" s="26"/>
      <c r="J12" s="26"/>
      <c r="K12" s="26">
        <v>0.00835648148148148</v>
      </c>
      <c r="L12" s="127">
        <v>0.010081018518518519</v>
      </c>
      <c r="M12" s="126">
        <v>0.009375</v>
      </c>
      <c r="N12" s="127">
        <v>0.010416666666666666</v>
      </c>
      <c r="O12" s="26"/>
      <c r="P12" s="26"/>
      <c r="Q12" s="127">
        <v>0.009988425925925927</v>
      </c>
      <c r="R12" s="26"/>
      <c r="S12" s="26"/>
      <c r="T12" s="26"/>
      <c r="U12" s="26"/>
      <c r="V12" s="26"/>
      <c r="W12" s="26"/>
      <c r="X12" s="26"/>
      <c r="Y12" s="1"/>
      <c r="Z12" s="1"/>
    </row>
    <row r="13" spans="1:26" s="3" customFormat="1" ht="13.5" customHeight="1">
      <c r="A13" s="10">
        <v>2016</v>
      </c>
      <c r="B13" s="11" t="s">
        <v>2</v>
      </c>
      <c r="C13" s="11"/>
      <c r="D13" s="12"/>
      <c r="E13" s="13"/>
      <c r="F13" s="16"/>
      <c r="G13" s="16"/>
      <c r="H13" s="16"/>
      <c r="I13" s="27"/>
      <c r="J13" s="27"/>
      <c r="K13" s="27">
        <v>8</v>
      </c>
      <c r="L13" s="27">
        <v>19</v>
      </c>
      <c r="M13" s="27">
        <v>12</v>
      </c>
      <c r="N13" s="27">
        <v>10</v>
      </c>
      <c r="O13" s="27"/>
      <c r="P13" s="27"/>
      <c r="Q13" s="27">
        <v>11</v>
      </c>
      <c r="R13" s="27"/>
      <c r="S13" s="27"/>
      <c r="T13" s="27"/>
      <c r="U13" s="27"/>
      <c r="V13" s="28"/>
      <c r="W13" s="27"/>
      <c r="X13" s="27"/>
      <c r="Y13" s="1"/>
      <c r="Z13" s="1"/>
    </row>
    <row r="14" spans="1:26" s="3" customFormat="1" ht="13.5" customHeight="1">
      <c r="A14" s="10">
        <v>2016</v>
      </c>
      <c r="B14" s="11" t="s">
        <v>1</v>
      </c>
      <c r="C14" s="11"/>
      <c r="D14" s="12">
        <f>SUM(LARGE(F14:V14,1),LARGE(F14:V14,2),LARGE(F14:V14,3))</f>
        <v>170.05</v>
      </c>
      <c r="E14" s="13">
        <f>SUM(LARGE(F14:V14,1),LARGE(F14:V14,2),LARGE(F14:V14,3),LARGE(F14:V14,4),LARGE(F14:V14,5))</f>
        <v>250.67000000000002</v>
      </c>
      <c r="F14" s="6"/>
      <c r="G14" s="6"/>
      <c r="H14" s="6"/>
      <c r="I14" s="17"/>
      <c r="J14" s="17"/>
      <c r="K14" s="17">
        <v>33.01</v>
      </c>
      <c r="L14" s="17">
        <v>47.61</v>
      </c>
      <c r="M14" s="17">
        <v>51.77</v>
      </c>
      <c r="N14" s="17">
        <v>59.76</v>
      </c>
      <c r="O14" s="17"/>
      <c r="P14" s="17"/>
      <c r="Q14" s="17">
        <v>58.52</v>
      </c>
      <c r="R14" s="17"/>
      <c r="S14" s="17"/>
      <c r="T14" s="17"/>
      <c r="U14" s="17"/>
      <c r="V14" s="17"/>
      <c r="W14" s="17"/>
      <c r="X14" s="17"/>
      <c r="Y14" s="1"/>
      <c r="Z14" s="1"/>
    </row>
    <row r="15" spans="1:26" s="3" customFormat="1" ht="13.5" customHeight="1">
      <c r="A15" s="42" t="s">
        <v>22</v>
      </c>
      <c r="B15" s="43"/>
      <c r="C15" s="44">
        <f>+Y15/Z15</f>
        <v>48</v>
      </c>
      <c r="D15" s="12"/>
      <c r="E15" s="13"/>
      <c r="F15" s="37"/>
      <c r="G15" s="37"/>
      <c r="H15" s="37"/>
      <c r="I15" s="37"/>
      <c r="J15" s="37"/>
      <c r="K15" s="37">
        <v>20</v>
      </c>
      <c r="L15" s="37">
        <v>60</v>
      </c>
      <c r="M15" s="37">
        <v>80</v>
      </c>
      <c r="N15" s="37">
        <v>20</v>
      </c>
      <c r="O15" s="37"/>
      <c r="P15" s="37"/>
      <c r="Q15" s="37">
        <v>60</v>
      </c>
      <c r="R15" s="37"/>
      <c r="S15" s="37"/>
      <c r="T15" s="37"/>
      <c r="U15" s="37"/>
      <c r="V15" s="37"/>
      <c r="W15" s="37"/>
      <c r="X15" s="37"/>
      <c r="Y15" s="45">
        <f>SUM(F15:X15)</f>
        <v>240</v>
      </c>
      <c r="Z15" s="40">
        <f>COUNT(F15:X15)</f>
        <v>5</v>
      </c>
    </row>
    <row r="16" spans="1:26" s="3" customFormat="1" ht="12.75">
      <c r="A16" s="42"/>
      <c r="B16" s="43"/>
      <c r="C16" s="44"/>
      <c r="D16" s="39"/>
      <c r="E16" s="38"/>
      <c r="F16" s="37"/>
      <c r="G16" s="37"/>
      <c r="H16" s="37"/>
      <c r="I16" s="37"/>
      <c r="J16" s="163" t="s">
        <v>221</v>
      </c>
      <c r="K16" s="37"/>
      <c r="L16" s="37"/>
      <c r="M16" s="37"/>
      <c r="N16" s="163" t="s">
        <v>215</v>
      </c>
      <c r="O16" s="162"/>
      <c r="P16" s="162"/>
      <c r="Q16" s="163" t="s">
        <v>215</v>
      </c>
      <c r="R16" s="37"/>
      <c r="S16" s="37"/>
      <c r="T16" s="37"/>
      <c r="U16" s="37"/>
      <c r="V16" s="37"/>
      <c r="W16" s="37"/>
      <c r="X16" s="37"/>
      <c r="Y16" s="45"/>
      <c r="Z16" s="40"/>
    </row>
    <row r="17" spans="1:26" s="3" customFormat="1" ht="12.75">
      <c r="A17" s="21"/>
      <c r="B17" s="22" t="s">
        <v>28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I17" s="21" t="s">
        <v>9</v>
      </c>
      <c r="J17" s="21" t="s">
        <v>9</v>
      </c>
      <c r="K17" s="21" t="s">
        <v>10</v>
      </c>
      <c r="L17" s="21" t="s">
        <v>9</v>
      </c>
      <c r="M17" s="21" t="s">
        <v>10</v>
      </c>
      <c r="N17" s="21" t="s">
        <v>10</v>
      </c>
      <c r="O17" s="124" t="s">
        <v>203</v>
      </c>
      <c r="P17" s="124" t="s">
        <v>10</v>
      </c>
      <c r="Q17" s="21" t="s">
        <v>191</v>
      </c>
      <c r="R17" s="21" t="s">
        <v>204</v>
      </c>
      <c r="S17" s="21" t="s">
        <v>191</v>
      </c>
      <c r="T17" s="21" t="s">
        <v>191</v>
      </c>
      <c r="U17" s="21" t="s">
        <v>9</v>
      </c>
      <c r="V17" s="21" t="s">
        <v>191</v>
      </c>
      <c r="W17" s="21" t="s">
        <v>10</v>
      </c>
      <c r="X17" s="21" t="s">
        <v>11</v>
      </c>
      <c r="Y17" s="37"/>
      <c r="Z17" s="1"/>
    </row>
    <row r="18" spans="1:26" s="3" customFormat="1" ht="12.75">
      <c r="A18" s="10">
        <v>2017</v>
      </c>
      <c r="B18" s="11" t="s">
        <v>0</v>
      </c>
      <c r="C18" s="11"/>
      <c r="D18" s="12"/>
      <c r="E18" s="13"/>
      <c r="F18" s="17"/>
      <c r="G18" s="6">
        <v>6</v>
      </c>
      <c r="H18" s="6"/>
      <c r="I18" s="17">
        <v>5</v>
      </c>
      <c r="J18" s="17">
        <v>3</v>
      </c>
      <c r="K18" s="17"/>
      <c r="L18" s="17">
        <v>6</v>
      </c>
      <c r="M18" s="17">
        <v>2</v>
      </c>
      <c r="N18" s="17">
        <v>7</v>
      </c>
      <c r="O18" s="17"/>
      <c r="P18" s="17"/>
      <c r="Q18" s="17">
        <v>5</v>
      </c>
      <c r="R18" s="17"/>
      <c r="S18" s="17"/>
      <c r="T18" s="17"/>
      <c r="U18" s="17"/>
      <c r="V18" s="17"/>
      <c r="W18" s="17"/>
      <c r="X18" s="17"/>
      <c r="Y18" s="1"/>
      <c r="Z18" s="1"/>
    </row>
    <row r="19" spans="1:26" s="3" customFormat="1" ht="12.75">
      <c r="A19" s="10">
        <v>2017</v>
      </c>
      <c r="B19" s="11" t="s">
        <v>23</v>
      </c>
      <c r="C19" s="11"/>
      <c r="D19" s="12"/>
      <c r="E19" s="13"/>
      <c r="F19" s="15"/>
      <c r="G19" s="154">
        <v>0.010815972222222222</v>
      </c>
      <c r="H19" s="127"/>
      <c r="I19" s="157">
        <v>0.012461805555555554</v>
      </c>
      <c r="J19" s="161">
        <v>0.008324074074074074</v>
      </c>
      <c r="K19" s="26"/>
      <c r="L19" s="161">
        <v>0.009953703703703704</v>
      </c>
      <c r="M19" s="161">
        <v>0.009537037037037037</v>
      </c>
      <c r="N19" s="161">
        <v>0.009961805555555555</v>
      </c>
      <c r="O19" s="127"/>
      <c r="P19" s="26"/>
      <c r="Q19" s="161">
        <v>0.009348379629629628</v>
      </c>
      <c r="R19" s="26"/>
      <c r="S19" s="26"/>
      <c r="T19" s="26"/>
      <c r="U19" s="26"/>
      <c r="V19" s="26"/>
      <c r="W19" s="26"/>
      <c r="X19" s="26"/>
      <c r="Y19" s="1"/>
      <c r="Z19" s="1"/>
    </row>
    <row r="20" spans="1:26" s="3" customFormat="1" ht="13.5" customHeight="1">
      <c r="A20" s="10">
        <v>2017</v>
      </c>
      <c r="B20" s="11" t="s">
        <v>2</v>
      </c>
      <c r="C20" s="11"/>
      <c r="D20" s="12"/>
      <c r="E20" s="13"/>
      <c r="F20" s="16"/>
      <c r="G20" s="16">
        <v>17</v>
      </c>
      <c r="H20" s="16"/>
      <c r="I20" s="16">
        <v>21</v>
      </c>
      <c r="J20" s="27">
        <v>6</v>
      </c>
      <c r="K20" s="27"/>
      <c r="L20" s="27">
        <v>5</v>
      </c>
      <c r="M20" s="27">
        <v>6</v>
      </c>
      <c r="N20" s="27">
        <v>16</v>
      </c>
      <c r="O20" s="27"/>
      <c r="P20" s="27"/>
      <c r="Q20" s="27">
        <v>10</v>
      </c>
      <c r="R20" s="27"/>
      <c r="S20" s="27"/>
      <c r="T20" s="27"/>
      <c r="U20" s="27"/>
      <c r="V20" s="27"/>
      <c r="W20" s="27"/>
      <c r="X20" s="27"/>
      <c r="Y20" s="1"/>
      <c r="Z20" s="1"/>
    </row>
    <row r="21" spans="1:26" s="3" customFormat="1" ht="13.5" customHeight="1">
      <c r="A21" s="10">
        <v>2017</v>
      </c>
      <c r="B21" s="11" t="s">
        <v>1</v>
      </c>
      <c r="C21" s="11"/>
      <c r="D21" s="12">
        <f>SUM(LARGE(F21:X21,1),LARGE(F21:X21,2),LARGE(F21:X21,3))</f>
        <v>161.60999999999999</v>
      </c>
      <c r="E21" s="13">
        <f>SUM(LARGE(F21:X21,1),LARGE(F21:X21,2),LARGE(F21:X21,3),LARGE(F21:X21,4),LARGE(F21:X21,5))</f>
        <v>261.09</v>
      </c>
      <c r="F21" s="6"/>
      <c r="G21" s="6">
        <v>50.44</v>
      </c>
      <c r="H21" s="6"/>
      <c r="I21" s="17">
        <v>40.28</v>
      </c>
      <c r="J21" s="17">
        <v>47.77</v>
      </c>
      <c r="K21" s="17"/>
      <c r="L21" s="17">
        <v>55.16</v>
      </c>
      <c r="M21" s="17">
        <v>53.38</v>
      </c>
      <c r="N21" s="17">
        <v>49.04</v>
      </c>
      <c r="O21" s="17"/>
      <c r="P21" s="17"/>
      <c r="Q21" s="17">
        <v>53.07</v>
      </c>
      <c r="R21" s="17"/>
      <c r="S21" s="17"/>
      <c r="T21" s="17"/>
      <c r="U21" s="17"/>
      <c r="V21" s="17"/>
      <c r="W21" s="17"/>
      <c r="X21" s="17"/>
      <c r="Y21" s="1"/>
      <c r="Z21" s="1"/>
    </row>
    <row r="22" spans="1:26" s="3" customFormat="1" ht="13.5" customHeight="1">
      <c r="A22" s="42" t="s">
        <v>22</v>
      </c>
      <c r="B22" s="43"/>
      <c r="C22" s="44">
        <f>+Y22/Z22</f>
        <v>51.42857142857143</v>
      </c>
      <c r="D22" s="12"/>
      <c r="E22" s="13"/>
      <c r="F22" s="37"/>
      <c r="G22" s="37">
        <v>40</v>
      </c>
      <c r="H22" s="37"/>
      <c r="I22" s="37">
        <v>50</v>
      </c>
      <c r="J22" s="37">
        <v>70</v>
      </c>
      <c r="K22" s="37"/>
      <c r="L22" s="37">
        <v>40</v>
      </c>
      <c r="M22" s="37">
        <v>80</v>
      </c>
      <c r="N22" s="37">
        <v>30</v>
      </c>
      <c r="O22" s="37"/>
      <c r="P22" s="37"/>
      <c r="Q22" s="37">
        <v>50</v>
      </c>
      <c r="R22" s="37"/>
      <c r="S22" s="37"/>
      <c r="T22" s="37"/>
      <c r="U22" s="37"/>
      <c r="V22" s="37"/>
      <c r="W22" s="37"/>
      <c r="X22" s="37"/>
      <c r="Y22" s="45">
        <f>SUM(F22:X22)</f>
        <v>360</v>
      </c>
      <c r="Z22" s="40">
        <f>COUNT(F22:X22)</f>
        <v>7</v>
      </c>
    </row>
    <row r="28" ht="13.5" thickBot="1"/>
    <row r="29" spans="1:29" ht="12.75">
      <c r="A29" s="66"/>
      <c r="B29" s="67"/>
      <c r="C29" s="67"/>
      <c r="D29" s="68"/>
      <c r="E29" s="69"/>
      <c r="F29" s="67" t="s">
        <v>76</v>
      </c>
      <c r="G29" s="67" t="s">
        <v>77</v>
      </c>
      <c r="H29" s="67" t="s">
        <v>78</v>
      </c>
      <c r="I29" s="67" t="s">
        <v>79</v>
      </c>
      <c r="J29" s="70"/>
      <c r="K29" s="70"/>
      <c r="L29" s="70"/>
      <c r="M29" s="7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AA29">
        <v>0</v>
      </c>
      <c r="AB29">
        <v>100</v>
      </c>
      <c r="AC29">
        <v>100</v>
      </c>
    </row>
    <row r="30" spans="1:29" ht="12.75">
      <c r="A30" s="72">
        <v>2014</v>
      </c>
      <c r="B30" s="11" t="s">
        <v>75</v>
      </c>
      <c r="C30" s="11"/>
      <c r="D30" s="12"/>
      <c r="E30" s="13"/>
      <c r="F30" s="14"/>
      <c r="G30" s="14"/>
      <c r="H30" s="80">
        <v>0.24930555555555556</v>
      </c>
      <c r="I30" s="80">
        <v>0.25</v>
      </c>
      <c r="J30" s="14"/>
      <c r="K30" s="14"/>
      <c r="L30" s="14"/>
      <c r="M30" s="73"/>
      <c r="AA30">
        <v>1</v>
      </c>
      <c r="AB30">
        <v>90</v>
      </c>
      <c r="AC30">
        <v>80</v>
      </c>
    </row>
    <row r="31" spans="1:29" ht="12.75">
      <c r="A31" s="72"/>
      <c r="B31" s="11"/>
      <c r="C31" s="11"/>
      <c r="D31" s="12"/>
      <c r="E31" s="13"/>
      <c r="F31" s="14"/>
      <c r="G31" s="14"/>
      <c r="H31" s="14"/>
      <c r="I31" s="14"/>
      <c r="J31" s="14"/>
      <c r="K31" s="14"/>
      <c r="L31" s="14"/>
      <c r="M31" s="73"/>
      <c r="AA31">
        <v>2</v>
      </c>
      <c r="AB31">
        <v>80</v>
      </c>
      <c r="AC31">
        <v>60</v>
      </c>
    </row>
    <row r="32" spans="1:29" ht="12.75">
      <c r="A32" s="72"/>
      <c r="B32" s="11"/>
      <c r="C32" s="11"/>
      <c r="D32" s="12"/>
      <c r="E32" s="13"/>
      <c r="F32" s="14" t="s">
        <v>81</v>
      </c>
      <c r="G32" s="14" t="s">
        <v>82</v>
      </c>
      <c r="H32" s="14" t="s">
        <v>83</v>
      </c>
      <c r="I32" s="14" t="s">
        <v>84</v>
      </c>
      <c r="J32" s="14" t="s">
        <v>85</v>
      </c>
      <c r="K32" s="14" t="s">
        <v>86</v>
      </c>
      <c r="L32" s="14" t="s">
        <v>87</v>
      </c>
      <c r="M32" s="73" t="s">
        <v>88</v>
      </c>
      <c r="AA32">
        <v>3</v>
      </c>
      <c r="AB32">
        <v>70</v>
      </c>
      <c r="AC32">
        <v>40</v>
      </c>
    </row>
    <row r="33" spans="1:29" ht="13.5" thickBot="1">
      <c r="A33" s="74">
        <v>2014</v>
      </c>
      <c r="B33" s="75" t="s">
        <v>80</v>
      </c>
      <c r="C33" s="75"/>
      <c r="D33" s="76"/>
      <c r="E33" s="77"/>
      <c r="F33" s="78"/>
      <c r="G33" s="78"/>
      <c r="H33" s="78"/>
      <c r="I33" s="78"/>
      <c r="J33" s="78"/>
      <c r="K33" s="78"/>
      <c r="L33" s="81">
        <v>0.37986111111111115</v>
      </c>
      <c r="M33" s="79"/>
      <c r="AA33">
        <v>4</v>
      </c>
      <c r="AB33">
        <v>60</v>
      </c>
      <c r="AC33">
        <v>20</v>
      </c>
    </row>
    <row r="34" spans="27:29" ht="12.75">
      <c r="AA34">
        <v>5</v>
      </c>
      <c r="AB34">
        <v>50</v>
      </c>
      <c r="AC34">
        <v>0</v>
      </c>
    </row>
    <row r="35" spans="27:28" ht="12.75">
      <c r="AA35">
        <v>6</v>
      </c>
      <c r="AB35">
        <v>40</v>
      </c>
    </row>
    <row r="36" spans="15:28" ht="12.75">
      <c r="O36" s="29"/>
      <c r="AA36">
        <v>7</v>
      </c>
      <c r="AB36">
        <v>30</v>
      </c>
    </row>
    <row r="37" spans="27:28" ht="12.75">
      <c r="AA37">
        <v>8</v>
      </c>
      <c r="AB37">
        <v>20</v>
      </c>
    </row>
    <row r="38" spans="27:28" ht="12.75">
      <c r="AA38">
        <v>9</v>
      </c>
      <c r="AB38">
        <v>10</v>
      </c>
    </row>
    <row r="39" spans="27:28" ht="12.75">
      <c r="AA39">
        <v>10</v>
      </c>
      <c r="AB39">
        <v>0</v>
      </c>
    </row>
    <row r="41" ht="12.75">
      <c r="O41" s="29"/>
    </row>
    <row r="42" spans="27:29" ht="12.75">
      <c r="AA42">
        <v>0</v>
      </c>
      <c r="AB42">
        <v>100</v>
      </c>
      <c r="AC42">
        <v>100</v>
      </c>
    </row>
    <row r="43" spans="27:29" ht="12.75">
      <c r="AA43">
        <v>1</v>
      </c>
      <c r="AB43">
        <v>95</v>
      </c>
      <c r="AC43">
        <v>93.5</v>
      </c>
    </row>
    <row r="44" spans="27:29" ht="12.75">
      <c r="AA44">
        <v>2</v>
      </c>
      <c r="AB44">
        <v>90</v>
      </c>
      <c r="AC44">
        <v>87</v>
      </c>
    </row>
    <row r="45" spans="27:29" ht="12.75">
      <c r="AA45">
        <v>3</v>
      </c>
      <c r="AB45">
        <v>85</v>
      </c>
      <c r="AC45">
        <v>80.5</v>
      </c>
    </row>
    <row r="46" spans="27:29" ht="12.75">
      <c r="AA46">
        <v>4</v>
      </c>
      <c r="AB46">
        <v>80</v>
      </c>
      <c r="AC46">
        <v>74</v>
      </c>
    </row>
    <row r="47" spans="27:29" ht="12.75">
      <c r="AA47">
        <v>5</v>
      </c>
      <c r="AB47">
        <v>75</v>
      </c>
      <c r="AC47">
        <v>67.5</v>
      </c>
    </row>
    <row r="48" spans="27:29" ht="12.75">
      <c r="AA48">
        <v>6</v>
      </c>
      <c r="AB48">
        <v>70</v>
      </c>
      <c r="AC48">
        <v>61</v>
      </c>
    </row>
    <row r="49" spans="27:29" ht="12.75">
      <c r="AA49">
        <v>7</v>
      </c>
      <c r="AB49">
        <v>65</v>
      </c>
      <c r="AC49">
        <v>54.5</v>
      </c>
    </row>
    <row r="50" spans="27:29" ht="12.75">
      <c r="AA50">
        <v>8</v>
      </c>
      <c r="AB50">
        <v>60</v>
      </c>
      <c r="AC50">
        <v>48</v>
      </c>
    </row>
    <row r="51" spans="27:29" ht="12.75">
      <c r="AA51">
        <v>9</v>
      </c>
      <c r="AB51">
        <v>55</v>
      </c>
      <c r="AC51">
        <v>41.5</v>
      </c>
    </row>
    <row r="52" spans="27:29" ht="12.75">
      <c r="AA52">
        <v>10</v>
      </c>
      <c r="AB52">
        <v>50</v>
      </c>
      <c r="AC52">
        <v>35</v>
      </c>
    </row>
    <row r="53" spans="27:29" ht="12.75">
      <c r="AA53">
        <v>11</v>
      </c>
      <c r="AB53">
        <v>45</v>
      </c>
      <c r="AC53">
        <v>28.5</v>
      </c>
    </row>
    <row r="54" spans="27:29" ht="12.75">
      <c r="AA54">
        <v>12</v>
      </c>
      <c r="AB54">
        <v>40</v>
      </c>
      <c r="AC54">
        <v>22</v>
      </c>
    </row>
    <row r="55" spans="27:29" ht="12.75">
      <c r="AA55">
        <v>13</v>
      </c>
      <c r="AB55">
        <v>35</v>
      </c>
      <c r="AC55">
        <v>15.5</v>
      </c>
    </row>
    <row r="56" spans="27:29" ht="12.75">
      <c r="AA56">
        <v>14</v>
      </c>
      <c r="AB56">
        <v>30</v>
      </c>
      <c r="AC56">
        <v>9</v>
      </c>
    </row>
    <row r="57" spans="27:29" ht="12.75">
      <c r="AA57">
        <v>15</v>
      </c>
      <c r="AB57">
        <v>25</v>
      </c>
      <c r="AC57">
        <v>2.5</v>
      </c>
    </row>
    <row r="58" spans="27:28" ht="12.75">
      <c r="AA58">
        <v>16</v>
      </c>
      <c r="AB58">
        <v>20</v>
      </c>
    </row>
    <row r="59" spans="27:28" ht="12.75">
      <c r="AA59">
        <v>17</v>
      </c>
      <c r="AB59">
        <v>15</v>
      </c>
    </row>
    <row r="60" spans="27:28" ht="12.75">
      <c r="AA60">
        <v>18</v>
      </c>
      <c r="AB60">
        <v>10</v>
      </c>
    </row>
    <row r="61" spans="27:28" ht="12.75">
      <c r="AA61">
        <v>19</v>
      </c>
      <c r="AB61">
        <v>5</v>
      </c>
    </row>
    <row r="62" spans="27:28" ht="12.75">
      <c r="AA62">
        <v>20</v>
      </c>
      <c r="AB62">
        <v>0</v>
      </c>
    </row>
  </sheetData>
  <sheetProtection/>
  <mergeCells count="1">
    <mergeCell ref="A1:B2"/>
  </mergeCells>
  <conditionalFormatting sqref="G4:H4 N4:S4">
    <cfRule type="top10" priority="11" dxfId="0" stopIfTrue="1" rank="3" bottom="1"/>
  </conditionalFormatting>
  <conditionalFormatting sqref="F7:X7">
    <cfRule type="top10" priority="10" dxfId="0" stopIfTrue="1" rank="3"/>
  </conditionalFormatting>
  <conditionalFormatting sqref="F14:X14">
    <cfRule type="expression" priority="15" dxfId="4" stopIfTrue="1">
      <formula>LARGE(($F$14:$X$14),MIN(3,COUNT($F$14:$X$14)))&lt;=F14</formula>
    </cfRule>
  </conditionalFormatting>
  <conditionalFormatting sqref="F4 I4:M4 T4:X4">
    <cfRule type="expression" priority="16" dxfId="4" stopIfTrue="1">
      <formula>SMALL(($F$11:$X$11),MIN(3,COUNT($F$11:$X$11)))&gt;=F4</formula>
    </cfRule>
  </conditionalFormatting>
  <conditionalFormatting sqref="G11:H11 N11:S11">
    <cfRule type="top10" priority="6" dxfId="0" stopIfTrue="1" rank="3" bottom="1"/>
  </conditionalFormatting>
  <conditionalFormatting sqref="F11 I11:M11 T11:X11">
    <cfRule type="expression" priority="7" dxfId="4" stopIfTrue="1">
      <formula>SMALL(($F$11:$X$11),MIN(3,COUNT($F$11:$X$11)))&gt;=F11</formula>
    </cfRule>
  </conditionalFormatting>
  <conditionalFormatting sqref="F21:X21">
    <cfRule type="top10" priority="2" dxfId="0" rank="3"/>
  </conditionalFormatting>
  <conditionalFormatting sqref="F18:X18">
    <cfRule type="top10" priority="1" dxfId="0" rank="3" bottom="1"/>
  </conditionalFormatting>
  <printOptions/>
  <pageMargins left="0.21" right="0.18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zoomScalePageLayoutView="0" workbookViewId="0" topLeftCell="A1">
      <pane xSplit="5" ySplit="2" topLeftCell="F3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J3" sqref="J3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customWidth="1"/>
    <col min="5" max="5" width="7.28125" style="5" customWidth="1"/>
    <col min="6" max="6" width="9.421875" style="0" customWidth="1"/>
    <col min="7" max="7" width="10.421875" style="0" customWidth="1"/>
    <col min="8" max="8" width="9.421875" style="0" customWidth="1"/>
    <col min="9" max="12" width="10.00390625" style="0" customWidth="1"/>
    <col min="13" max="13" width="9.00390625" style="0" customWidth="1"/>
    <col min="14" max="14" width="13.57421875" style="0" customWidth="1"/>
    <col min="15" max="15" width="14.00390625" style="0" customWidth="1"/>
    <col min="17" max="17" width="11.140625" style="0" customWidth="1"/>
    <col min="18" max="18" width="14.00390625" style="0" customWidth="1"/>
    <col min="19" max="19" width="9.421875" style="0" customWidth="1"/>
    <col min="20" max="21" width="13.57421875" style="0" customWidth="1"/>
    <col min="22" max="22" width="14.00390625" style="0" customWidth="1"/>
    <col min="23" max="23" width="9.8515625" style="0" customWidth="1"/>
    <col min="24" max="24" width="13.57421875" style="0" customWidth="1"/>
    <col min="25" max="25" width="7.7109375" style="1" customWidth="1"/>
    <col min="26" max="26" width="3.00390625" style="1" customWidth="1"/>
    <col min="27" max="27" width="3.00390625" style="0" customWidth="1"/>
    <col min="28" max="28" width="4.00390625" style="0" customWidth="1"/>
    <col min="29" max="29" width="5.00390625" style="0" customWidth="1"/>
  </cols>
  <sheetData>
    <row r="1" spans="1:24" ht="12.75" customHeight="1">
      <c r="A1" s="172" t="s">
        <v>211</v>
      </c>
      <c r="B1" s="173"/>
      <c r="O1" s="122"/>
      <c r="P1" s="122"/>
      <c r="Q1" s="122"/>
      <c r="R1" s="122"/>
      <c r="S1" s="122"/>
      <c r="T1" s="122"/>
      <c r="U1" s="122"/>
      <c r="V1" s="122"/>
      <c r="W1" s="123"/>
      <c r="X1" s="123"/>
    </row>
    <row r="2" spans="1:24" s="2" customFormat="1" ht="13.5" customHeight="1" thickBot="1">
      <c r="A2" s="174"/>
      <c r="B2" s="175" t="s">
        <v>50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221</v>
      </c>
      <c r="K2" s="6" t="s">
        <v>53</v>
      </c>
      <c r="L2" s="6" t="s">
        <v>7</v>
      </c>
      <c r="M2" s="6" t="s">
        <v>6</v>
      </c>
      <c r="N2" s="17" t="s">
        <v>8</v>
      </c>
      <c r="O2" s="17" t="s">
        <v>12</v>
      </c>
      <c r="P2" s="17" t="s">
        <v>12</v>
      </c>
      <c r="Q2" s="17" t="s">
        <v>13</v>
      </c>
      <c r="R2" s="17" t="s">
        <v>14</v>
      </c>
      <c r="S2" s="17" t="s">
        <v>14</v>
      </c>
      <c r="T2" s="46"/>
      <c r="U2" s="123" t="s">
        <v>19</v>
      </c>
      <c r="V2" s="123" t="s">
        <v>19</v>
      </c>
      <c r="W2" s="17" t="s">
        <v>18</v>
      </c>
      <c r="X2" s="17" t="s">
        <v>18</v>
      </c>
    </row>
    <row r="3" spans="2:28" s="21" customFormat="1" ht="12.75">
      <c r="B3" s="22" t="s">
        <v>26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10</v>
      </c>
      <c r="M3" s="21" t="s">
        <v>188</v>
      </c>
      <c r="N3" s="124" t="s">
        <v>11</v>
      </c>
      <c r="O3" s="124" t="s">
        <v>11</v>
      </c>
      <c r="P3" s="124" t="s">
        <v>10</v>
      </c>
      <c r="Q3" s="124" t="s">
        <v>9</v>
      </c>
      <c r="R3" s="124" t="s">
        <v>190</v>
      </c>
      <c r="S3" s="124" t="s">
        <v>191</v>
      </c>
      <c r="T3" s="124"/>
      <c r="U3" s="124" t="s">
        <v>11</v>
      </c>
      <c r="V3" s="124" t="s">
        <v>10</v>
      </c>
      <c r="W3" s="124" t="s">
        <v>10</v>
      </c>
      <c r="X3" s="124" t="s">
        <v>9</v>
      </c>
      <c r="AB3"/>
    </row>
    <row r="4" spans="1:24" ht="12.75">
      <c r="A4" s="10">
        <v>2017</v>
      </c>
      <c r="B4" s="11" t="s">
        <v>0</v>
      </c>
      <c r="C4" s="11"/>
      <c r="D4" s="12"/>
      <c r="E4" s="13"/>
      <c r="F4" s="6"/>
      <c r="G4" s="6">
        <v>1</v>
      </c>
      <c r="H4" s="6"/>
      <c r="I4" s="6">
        <v>1</v>
      </c>
      <c r="J4" s="6">
        <v>0</v>
      </c>
      <c r="K4" s="6">
        <v>1</v>
      </c>
      <c r="L4" s="17"/>
      <c r="M4" s="17">
        <v>1</v>
      </c>
      <c r="N4" s="17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.75">
      <c r="A5" s="10">
        <v>2017</v>
      </c>
      <c r="B5" s="11" t="s">
        <v>23</v>
      </c>
      <c r="C5" s="11"/>
      <c r="D5" s="12"/>
      <c r="E5" s="13"/>
      <c r="F5" s="15"/>
      <c r="G5" s="154">
        <v>0.005554398148148148</v>
      </c>
      <c r="H5" s="126"/>
      <c r="I5" s="154">
        <v>0.004965277777777778</v>
      </c>
      <c r="J5" s="161">
        <v>0.004149305555555555</v>
      </c>
      <c r="K5" s="161">
        <v>0.004502314814814815</v>
      </c>
      <c r="L5" s="127"/>
      <c r="M5" s="161">
        <v>0.00556712962962963</v>
      </c>
      <c r="N5" s="127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10">
        <v>2017</v>
      </c>
      <c r="B6" s="11" t="s">
        <v>2</v>
      </c>
      <c r="C6" s="11"/>
      <c r="D6" s="12"/>
      <c r="E6" s="13"/>
      <c r="F6" s="16"/>
      <c r="G6" s="16">
        <v>5</v>
      </c>
      <c r="H6" s="16"/>
      <c r="I6" s="27">
        <v>7</v>
      </c>
      <c r="J6" s="27">
        <v>3</v>
      </c>
      <c r="K6" s="27">
        <v>3</v>
      </c>
      <c r="L6" s="27"/>
      <c r="M6" s="27">
        <v>2</v>
      </c>
      <c r="N6" s="27"/>
      <c r="O6" s="27"/>
      <c r="P6" s="27"/>
      <c r="Q6" s="27"/>
      <c r="R6" s="27"/>
      <c r="S6" s="27"/>
      <c r="T6" s="27"/>
      <c r="U6" s="27"/>
      <c r="V6" s="28"/>
      <c r="W6" s="27"/>
      <c r="X6" s="27"/>
    </row>
    <row r="7" spans="1:24" ht="12.75">
      <c r="A7" s="10">
        <v>2017</v>
      </c>
      <c r="B7" s="11" t="s">
        <v>1</v>
      </c>
      <c r="C7" s="11"/>
      <c r="D7" s="12" t="s">
        <v>212</v>
      </c>
      <c r="E7" s="13" t="s">
        <v>212</v>
      </c>
      <c r="F7" s="6"/>
      <c r="G7" s="6"/>
      <c r="H7" s="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7" s="3" customFormat="1" ht="12.75">
      <c r="A8" s="42" t="s">
        <v>22</v>
      </c>
      <c r="B8" s="43"/>
      <c r="C8" s="44">
        <f>+Y8/Z8</f>
        <v>84</v>
      </c>
      <c r="D8" s="48"/>
      <c r="E8" s="38"/>
      <c r="F8" s="37"/>
      <c r="G8" s="37">
        <v>80</v>
      </c>
      <c r="H8" s="37"/>
      <c r="I8" s="37">
        <v>80</v>
      </c>
      <c r="J8" s="37">
        <v>100</v>
      </c>
      <c r="K8" s="37">
        <v>80</v>
      </c>
      <c r="L8" s="37"/>
      <c r="M8" s="37">
        <v>80</v>
      </c>
      <c r="N8" s="37"/>
      <c r="O8" s="46"/>
      <c r="P8" s="46"/>
      <c r="Q8" s="46"/>
      <c r="R8" s="46"/>
      <c r="S8" s="46"/>
      <c r="T8" s="46"/>
      <c r="U8" s="46"/>
      <c r="V8" s="46"/>
      <c r="W8" s="46"/>
      <c r="X8" s="46"/>
      <c r="Y8" s="1">
        <f>SUM(F8:X8)</f>
        <v>420</v>
      </c>
      <c r="Z8" s="40">
        <f>COUNT(F8:X8)</f>
        <v>5</v>
      </c>
      <c r="AA8"/>
    </row>
    <row r="12" spans="1:15" ht="12.75">
      <c r="A12" s="145"/>
      <c r="B12" s="146"/>
      <c r="C12" s="146"/>
      <c r="D12" s="135"/>
      <c r="E12" s="136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15" ht="12.75">
      <c r="A13" s="145"/>
      <c r="B13" s="146"/>
      <c r="C13" s="146"/>
      <c r="D13" s="135"/>
      <c r="E13" s="136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29" ht="12.75">
      <c r="A14" s="145"/>
      <c r="B14" s="146"/>
      <c r="C14" s="146"/>
      <c r="D14" s="135"/>
      <c r="E14" s="136"/>
      <c r="F14" s="146"/>
      <c r="G14" s="146"/>
      <c r="H14" s="146"/>
      <c r="I14" s="146"/>
      <c r="J14" s="147"/>
      <c r="K14" s="147"/>
      <c r="L14" s="147"/>
      <c r="M14" s="147"/>
      <c r="N14" s="148"/>
      <c r="O14" s="148"/>
      <c r="P14" s="32"/>
      <c r="Q14" s="32"/>
      <c r="R14" s="32"/>
      <c r="S14" s="32"/>
      <c r="T14" s="32"/>
      <c r="U14" s="32"/>
      <c r="V14" s="32"/>
      <c r="W14" s="32"/>
      <c r="X14" s="32"/>
      <c r="AA14">
        <v>0</v>
      </c>
      <c r="AB14">
        <v>100</v>
      </c>
      <c r="AC14">
        <v>100</v>
      </c>
    </row>
    <row r="15" spans="1:29" ht="12.75">
      <c r="A15" s="145"/>
      <c r="B15" s="146"/>
      <c r="C15" s="146"/>
      <c r="D15" s="135"/>
      <c r="E15" s="136"/>
      <c r="F15" s="147"/>
      <c r="G15" s="147"/>
      <c r="H15" s="149"/>
      <c r="I15" s="149"/>
      <c r="J15" s="147"/>
      <c r="K15" s="147"/>
      <c r="L15" s="147"/>
      <c r="M15" s="147"/>
      <c r="N15" s="147"/>
      <c r="O15" s="147"/>
      <c r="AA15">
        <v>1</v>
      </c>
      <c r="AB15">
        <v>90</v>
      </c>
      <c r="AC15">
        <v>80</v>
      </c>
    </row>
    <row r="16" spans="1:29" ht="12.75">
      <c r="A16" s="145"/>
      <c r="B16" s="146"/>
      <c r="C16" s="146"/>
      <c r="D16" s="135"/>
      <c r="E16" s="136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AA16">
        <v>2</v>
      </c>
      <c r="AB16">
        <v>80</v>
      </c>
      <c r="AC16">
        <v>60</v>
      </c>
    </row>
    <row r="17" spans="1:29" ht="12.75">
      <c r="A17" s="145"/>
      <c r="B17" s="146"/>
      <c r="C17" s="146"/>
      <c r="D17" s="135"/>
      <c r="E17" s="136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AA17">
        <v>3</v>
      </c>
      <c r="AB17">
        <v>70</v>
      </c>
      <c r="AC17">
        <v>40</v>
      </c>
    </row>
    <row r="18" spans="1:29" ht="12.75">
      <c r="A18" s="145"/>
      <c r="B18" s="146"/>
      <c r="C18" s="146"/>
      <c r="D18" s="135"/>
      <c r="E18" s="136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AA18">
        <v>4</v>
      </c>
      <c r="AB18">
        <v>60</v>
      </c>
      <c r="AC18">
        <v>20</v>
      </c>
    </row>
    <row r="19" spans="1:29" ht="12.75">
      <c r="A19" s="145"/>
      <c r="B19" s="146"/>
      <c r="C19" s="146"/>
      <c r="D19" s="135"/>
      <c r="E19" s="136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AA19">
        <v>5</v>
      </c>
      <c r="AB19">
        <v>50</v>
      </c>
      <c r="AC19">
        <v>0</v>
      </c>
    </row>
    <row r="20" spans="1:28" ht="12.75">
      <c r="A20" s="145"/>
      <c r="B20" s="146"/>
      <c r="C20" s="146"/>
      <c r="D20" s="135"/>
      <c r="E20" s="13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AA20">
        <v>6</v>
      </c>
      <c r="AB20">
        <v>40</v>
      </c>
    </row>
    <row r="21" spans="1:28" ht="12.75">
      <c r="A21" s="145"/>
      <c r="B21" s="146"/>
      <c r="C21" s="146"/>
      <c r="D21" s="135"/>
      <c r="E21" s="136"/>
      <c r="F21" s="147"/>
      <c r="G21" s="147"/>
      <c r="H21" s="147"/>
      <c r="I21" s="147"/>
      <c r="J21" s="147"/>
      <c r="K21" s="147"/>
      <c r="L21" s="147"/>
      <c r="M21" s="147"/>
      <c r="N21" s="147"/>
      <c r="O21" s="150"/>
      <c r="AA21">
        <v>7</v>
      </c>
      <c r="AB21">
        <v>30</v>
      </c>
    </row>
    <row r="22" spans="1:28" ht="12.75">
      <c r="A22" s="145"/>
      <c r="B22" s="146"/>
      <c r="C22" s="146"/>
      <c r="D22" s="135"/>
      <c r="E22" s="136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AA22">
        <v>8</v>
      </c>
      <c r="AB22">
        <v>20</v>
      </c>
    </row>
    <row r="23" spans="1:28" ht="12.75">
      <c r="A23" s="145"/>
      <c r="B23" s="146"/>
      <c r="C23" s="146"/>
      <c r="D23" s="135"/>
      <c r="E23" s="136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AA23">
        <v>9</v>
      </c>
      <c r="AB23">
        <v>10</v>
      </c>
    </row>
    <row r="24" spans="27:28" ht="12.75">
      <c r="AA24">
        <v>10</v>
      </c>
      <c r="AB24">
        <v>0</v>
      </c>
    </row>
    <row r="26" ht="12.75">
      <c r="O26" s="29"/>
    </row>
    <row r="27" spans="27:29" ht="12.75">
      <c r="AA27">
        <v>0</v>
      </c>
      <c r="AB27">
        <v>100</v>
      </c>
      <c r="AC27">
        <v>100</v>
      </c>
    </row>
    <row r="28" spans="27:29" ht="12.75">
      <c r="AA28">
        <v>1</v>
      </c>
      <c r="AB28">
        <v>95</v>
      </c>
      <c r="AC28">
        <v>93.5</v>
      </c>
    </row>
    <row r="29" spans="27:29" ht="12.75">
      <c r="AA29">
        <v>2</v>
      </c>
      <c r="AB29">
        <v>90</v>
      </c>
      <c r="AC29">
        <v>87</v>
      </c>
    </row>
    <row r="30" spans="27:29" ht="12.75">
      <c r="AA30">
        <v>3</v>
      </c>
      <c r="AB30">
        <v>85</v>
      </c>
      <c r="AC30">
        <v>80.5</v>
      </c>
    </row>
    <row r="31" spans="27:29" ht="12.75">
      <c r="AA31">
        <v>4</v>
      </c>
      <c r="AB31">
        <v>80</v>
      </c>
      <c r="AC31">
        <v>74</v>
      </c>
    </row>
    <row r="32" spans="27:29" ht="12.75">
      <c r="AA32">
        <v>5</v>
      </c>
      <c r="AB32">
        <v>75</v>
      </c>
      <c r="AC32">
        <v>67.5</v>
      </c>
    </row>
    <row r="33" spans="27:29" ht="12.75">
      <c r="AA33">
        <v>6</v>
      </c>
      <c r="AB33">
        <v>70</v>
      </c>
      <c r="AC33">
        <v>61</v>
      </c>
    </row>
    <row r="34" spans="27:29" ht="12.75">
      <c r="AA34">
        <v>7</v>
      </c>
      <c r="AB34">
        <v>65</v>
      </c>
      <c r="AC34">
        <v>54.5</v>
      </c>
    </row>
    <row r="35" spans="27:29" ht="12.75">
      <c r="AA35">
        <v>8</v>
      </c>
      <c r="AB35">
        <v>60</v>
      </c>
      <c r="AC35">
        <v>48</v>
      </c>
    </row>
    <row r="36" spans="27:29" ht="12.75">
      <c r="AA36">
        <v>9</v>
      </c>
      <c r="AB36">
        <v>55</v>
      </c>
      <c r="AC36">
        <v>41.5</v>
      </c>
    </row>
    <row r="37" spans="27:29" ht="12.75">
      <c r="AA37">
        <v>10</v>
      </c>
      <c r="AB37">
        <v>50</v>
      </c>
      <c r="AC37">
        <v>35</v>
      </c>
    </row>
    <row r="38" spans="27:29" ht="12.75">
      <c r="AA38">
        <v>11</v>
      </c>
      <c r="AB38">
        <v>45</v>
      </c>
      <c r="AC38">
        <v>28.5</v>
      </c>
    </row>
    <row r="39" spans="27:29" ht="12.75">
      <c r="AA39">
        <v>12</v>
      </c>
      <c r="AB39">
        <v>40</v>
      </c>
      <c r="AC39">
        <v>22</v>
      </c>
    </row>
    <row r="40" spans="27:29" ht="12.75">
      <c r="AA40">
        <v>13</v>
      </c>
      <c r="AB40">
        <v>35</v>
      </c>
      <c r="AC40">
        <v>15.5</v>
      </c>
    </row>
    <row r="41" spans="27:29" ht="12.75">
      <c r="AA41">
        <v>14</v>
      </c>
      <c r="AB41">
        <v>30</v>
      </c>
      <c r="AC41">
        <v>9</v>
      </c>
    </row>
    <row r="42" spans="27:29" ht="12.75">
      <c r="AA42">
        <v>15</v>
      </c>
      <c r="AB42">
        <v>25</v>
      </c>
      <c r="AC42">
        <v>2.5</v>
      </c>
    </row>
    <row r="43" spans="27:28" ht="12.75">
      <c r="AA43">
        <v>16</v>
      </c>
      <c r="AB43">
        <v>20</v>
      </c>
    </row>
    <row r="44" spans="27:28" ht="12.75">
      <c r="AA44">
        <v>17</v>
      </c>
      <c r="AB44">
        <v>15</v>
      </c>
    </row>
    <row r="45" spans="27:28" ht="12.75">
      <c r="AA45">
        <v>18</v>
      </c>
      <c r="AB45">
        <v>10</v>
      </c>
    </row>
    <row r="46" spans="27:28" ht="12.75">
      <c r="AA46">
        <v>19</v>
      </c>
      <c r="AB46">
        <v>5</v>
      </c>
    </row>
    <row r="47" spans="27:28" ht="12.75">
      <c r="AA47">
        <v>20</v>
      </c>
      <c r="AB47">
        <v>0</v>
      </c>
    </row>
  </sheetData>
  <sheetProtection/>
  <mergeCells count="1">
    <mergeCell ref="A1:B2"/>
  </mergeCells>
  <conditionalFormatting sqref="F4:X4">
    <cfRule type="top10" priority="2" dxfId="0" stopIfTrue="1" rank="3" bottom="1"/>
  </conditionalFormatting>
  <conditionalFormatting sqref="F7:X7">
    <cfRule type="top10" priority="3" dxfId="0" stopIfTrue="1" rank="3"/>
  </conditionalFormatting>
  <printOptions/>
  <pageMargins left="0.21" right="0.18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W15" sqref="W15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4.00390625" style="0" bestFit="1" customWidth="1"/>
    <col min="17" max="17" width="11.140625" style="0" bestFit="1" customWidth="1"/>
    <col min="18" max="18" width="14.00390625" style="0" bestFit="1" customWidth="1"/>
    <col min="19" max="19" width="9.421875" style="0" bestFit="1" customWidth="1"/>
    <col min="20" max="21" width="13.57421875" style="0" bestFit="1" customWidth="1"/>
    <col min="22" max="22" width="14.00390625" style="0" bestFit="1" customWidth="1"/>
    <col min="23" max="23" width="9.8515625" style="0" bestFit="1" customWidth="1"/>
    <col min="24" max="24" width="10.57421875" style="0" customWidth="1"/>
    <col min="25" max="25" width="7.7109375" style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196</v>
      </c>
      <c r="B1" s="173"/>
      <c r="O1" s="122"/>
      <c r="P1" s="122"/>
      <c r="Q1" s="122"/>
      <c r="R1" s="122"/>
      <c r="S1" s="122"/>
      <c r="T1" s="122"/>
      <c r="U1" s="122"/>
      <c r="V1" s="122"/>
      <c r="W1" s="65" t="s">
        <v>19</v>
      </c>
      <c r="X1" s="65" t="s">
        <v>19</v>
      </c>
    </row>
    <row r="2" spans="1:24" s="2" customFormat="1" ht="13.5" customHeight="1" thickBot="1">
      <c r="A2" s="174"/>
      <c r="B2" s="175" t="s">
        <v>50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37"/>
      <c r="R2" s="9" t="s">
        <v>14</v>
      </c>
      <c r="S2" s="9" t="s">
        <v>14</v>
      </c>
      <c r="T2" s="6" t="s">
        <v>6</v>
      </c>
      <c r="U2" s="9" t="s">
        <v>205</v>
      </c>
      <c r="V2" s="9" t="s">
        <v>205</v>
      </c>
      <c r="W2" s="9" t="s">
        <v>18</v>
      </c>
      <c r="X2" s="9" t="s">
        <v>18</v>
      </c>
    </row>
    <row r="3" spans="2:28" s="21" customFormat="1" ht="12.75">
      <c r="B3" s="22" t="s">
        <v>33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188</v>
      </c>
      <c r="N3" s="21" t="s">
        <v>11</v>
      </c>
      <c r="O3" s="134" t="s">
        <v>203</v>
      </c>
      <c r="P3" s="134" t="s">
        <v>10</v>
      </c>
      <c r="Q3" s="21" t="s">
        <v>9</v>
      </c>
      <c r="R3" s="21" t="s">
        <v>204</v>
      </c>
      <c r="S3" s="21" t="s">
        <v>191</v>
      </c>
      <c r="T3" s="21" t="s">
        <v>191</v>
      </c>
      <c r="U3" s="21" t="s">
        <v>9</v>
      </c>
      <c r="V3" s="21" t="s">
        <v>191</v>
      </c>
      <c r="W3" s="21" t="s">
        <v>10</v>
      </c>
      <c r="X3" s="177" t="s">
        <v>11</v>
      </c>
      <c r="AB3"/>
    </row>
    <row r="4" spans="1:24" ht="12.75">
      <c r="A4" s="10">
        <v>2016</v>
      </c>
      <c r="B4" s="11" t="s">
        <v>0</v>
      </c>
      <c r="C4" s="11"/>
      <c r="D4" s="12"/>
      <c r="E4" s="13"/>
      <c r="F4" s="17" t="s">
        <v>206</v>
      </c>
      <c r="G4" s="17" t="s">
        <v>206</v>
      </c>
      <c r="H4" s="6">
        <v>2</v>
      </c>
      <c r="I4" s="17">
        <v>4</v>
      </c>
      <c r="J4" s="17" t="s">
        <v>206</v>
      </c>
      <c r="K4" s="17">
        <v>2</v>
      </c>
      <c r="L4" s="17">
        <v>3</v>
      </c>
      <c r="M4" s="17" t="s">
        <v>206</v>
      </c>
      <c r="N4" s="17" t="s">
        <v>206</v>
      </c>
      <c r="O4" s="17" t="s">
        <v>206</v>
      </c>
      <c r="P4" s="17">
        <v>1</v>
      </c>
      <c r="Q4" s="17" t="s">
        <v>206</v>
      </c>
      <c r="R4" s="17">
        <v>0</v>
      </c>
      <c r="S4" s="17">
        <v>3</v>
      </c>
      <c r="T4" s="17" t="s">
        <v>206</v>
      </c>
      <c r="U4" s="17">
        <v>0</v>
      </c>
      <c r="V4" s="25">
        <v>2</v>
      </c>
      <c r="W4" s="17">
        <v>3</v>
      </c>
      <c r="X4" s="17">
        <v>2</v>
      </c>
    </row>
    <row r="5" spans="1:24" ht="12.75">
      <c r="A5" s="10">
        <v>2016</v>
      </c>
      <c r="B5" s="11" t="s">
        <v>23</v>
      </c>
      <c r="C5" s="11"/>
      <c r="D5" s="12"/>
      <c r="E5" s="13"/>
      <c r="F5" s="15"/>
      <c r="G5" s="127"/>
      <c r="H5" s="126">
        <v>0.005868055555555554</v>
      </c>
      <c r="I5" s="26">
        <v>0.006461805555555555</v>
      </c>
      <c r="J5" s="26"/>
      <c r="K5" s="26">
        <v>0.004398148148148148</v>
      </c>
      <c r="L5" s="26">
        <v>0.006840277777777778</v>
      </c>
      <c r="M5" s="131"/>
      <c r="N5" s="130"/>
      <c r="O5" s="26"/>
      <c r="P5" s="26">
        <v>0.003974537037037038</v>
      </c>
      <c r="Q5" s="26"/>
      <c r="R5" s="26">
        <v>0.007340277777777778</v>
      </c>
      <c r="S5" s="26">
        <v>0.00637962962962963</v>
      </c>
      <c r="T5" s="26"/>
      <c r="U5" s="26">
        <v>0.006277777777777777</v>
      </c>
      <c r="V5" s="26">
        <v>0.0049259259259259265</v>
      </c>
      <c r="W5" s="26">
        <v>0.004662037037037037</v>
      </c>
      <c r="X5" s="26">
        <v>0.0065613425925925934</v>
      </c>
    </row>
    <row r="6" spans="1:24" ht="12.75">
      <c r="A6" s="10">
        <v>2016</v>
      </c>
      <c r="B6" s="11" t="s">
        <v>2</v>
      </c>
      <c r="C6" s="11"/>
      <c r="D6" s="12"/>
      <c r="E6" s="13"/>
      <c r="F6" s="16"/>
      <c r="G6" s="16"/>
      <c r="H6" s="16">
        <v>6</v>
      </c>
      <c r="I6" s="27">
        <v>8</v>
      </c>
      <c r="J6" s="27"/>
      <c r="K6" s="27">
        <v>2</v>
      </c>
      <c r="L6" s="27">
        <v>7</v>
      </c>
      <c r="M6" s="27"/>
      <c r="N6" s="27"/>
      <c r="O6" s="27"/>
      <c r="P6" s="27">
        <v>16</v>
      </c>
      <c r="Q6" s="27"/>
      <c r="R6" s="27">
        <v>15</v>
      </c>
      <c r="S6" s="27">
        <v>18</v>
      </c>
      <c r="T6" s="27"/>
      <c r="U6" s="27">
        <v>18</v>
      </c>
      <c r="V6" s="28">
        <v>21</v>
      </c>
      <c r="W6" s="27">
        <v>23</v>
      </c>
      <c r="X6" s="27">
        <v>22</v>
      </c>
    </row>
    <row r="7" spans="1:24" ht="12.75">
      <c r="A7" s="10">
        <v>2016</v>
      </c>
      <c r="B7" s="11" t="s">
        <v>1</v>
      </c>
      <c r="C7" s="11"/>
      <c r="D7" s="12">
        <f>SUM(LARGE(F7:V7,1),LARGE(F7:V7,2),LARGE(F7:V7,3))</f>
        <v>224.63</v>
      </c>
      <c r="E7" s="13">
        <f>SUM(LARGE(F7:V7,1),LARGE(F7:V7,2),LARGE(F7:V7,3),LARGE(F7:V7,4),LARGE(F7:V7,5))</f>
        <v>354.55</v>
      </c>
      <c r="F7" s="6"/>
      <c r="G7" s="6"/>
      <c r="H7" s="6">
        <v>54.33</v>
      </c>
      <c r="I7" s="17">
        <v>60.08</v>
      </c>
      <c r="J7" s="17"/>
      <c r="K7" s="17">
        <v>71.28</v>
      </c>
      <c r="L7" s="17">
        <v>66.12</v>
      </c>
      <c r="M7" s="17"/>
      <c r="N7" s="17"/>
      <c r="O7" s="17"/>
      <c r="P7" s="17">
        <v>60.29</v>
      </c>
      <c r="Q7" s="17"/>
      <c r="R7" s="17">
        <v>82.53</v>
      </c>
      <c r="S7" s="17">
        <v>63.8</v>
      </c>
      <c r="T7" s="17"/>
      <c r="U7" s="17">
        <v>70.82</v>
      </c>
      <c r="V7" s="17">
        <v>55.97</v>
      </c>
      <c r="W7" s="17">
        <v>54.3</v>
      </c>
      <c r="X7" s="17">
        <v>59.73</v>
      </c>
    </row>
    <row r="8" spans="1:27" s="3" customFormat="1" ht="12.75">
      <c r="A8" s="42" t="s">
        <v>22</v>
      </c>
      <c r="B8" s="43"/>
      <c r="C8" s="44">
        <f>+Y8/Z8</f>
        <v>60</v>
      </c>
      <c r="D8" s="48"/>
      <c r="E8" s="38"/>
      <c r="F8" s="37"/>
      <c r="G8" s="37"/>
      <c r="H8" s="37">
        <v>60</v>
      </c>
      <c r="I8" s="37">
        <v>20</v>
      </c>
      <c r="J8" s="37"/>
      <c r="K8" s="37">
        <v>60</v>
      </c>
      <c r="L8" s="37">
        <v>40</v>
      </c>
      <c r="M8" s="37"/>
      <c r="N8" s="37"/>
      <c r="O8" s="46"/>
      <c r="P8" s="46">
        <v>80</v>
      </c>
      <c r="Q8" s="46"/>
      <c r="R8" s="46">
        <v>100</v>
      </c>
      <c r="S8" s="46">
        <v>40</v>
      </c>
      <c r="T8" s="46"/>
      <c r="U8" s="46">
        <v>100</v>
      </c>
      <c r="V8" s="46">
        <v>60</v>
      </c>
      <c r="W8" s="46">
        <v>40</v>
      </c>
      <c r="X8" s="46">
        <v>60</v>
      </c>
      <c r="Y8" s="1">
        <f>SUM(F8:X8)</f>
        <v>660</v>
      </c>
      <c r="Z8" s="40">
        <f>COUNT(F8:X8)</f>
        <v>11</v>
      </c>
      <c r="AA8"/>
    </row>
    <row r="9" spans="1:26" s="3" customFormat="1" ht="12.75">
      <c r="A9" s="42"/>
      <c r="B9" s="43"/>
      <c r="C9" s="44"/>
      <c r="D9" s="39"/>
      <c r="E9" s="38"/>
      <c r="F9" s="37"/>
      <c r="G9" s="37"/>
      <c r="H9" s="37"/>
      <c r="I9" s="37"/>
      <c r="J9" s="163" t="s">
        <v>221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9" t="s">
        <v>18</v>
      </c>
      <c r="X9" s="9" t="s">
        <v>18</v>
      </c>
      <c r="Y9" s="45"/>
      <c r="Z9" s="40"/>
    </row>
    <row r="10" spans="1:26" s="3" customFormat="1" ht="12.75">
      <c r="A10" s="21"/>
      <c r="B10" s="22" t="s">
        <v>27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9</v>
      </c>
      <c r="M10" s="21" t="s">
        <v>10</v>
      </c>
      <c r="N10" s="21" t="s">
        <v>10</v>
      </c>
      <c r="O10" s="124" t="s">
        <v>203</v>
      </c>
      <c r="P10" s="124" t="s">
        <v>10</v>
      </c>
      <c r="Q10" s="21" t="s">
        <v>9</v>
      </c>
      <c r="R10" s="21" t="s">
        <v>204</v>
      </c>
      <c r="S10" s="21" t="s">
        <v>191</v>
      </c>
      <c r="T10" s="21" t="s">
        <v>191</v>
      </c>
      <c r="U10" s="21" t="s">
        <v>9</v>
      </c>
      <c r="V10" s="21" t="s">
        <v>191</v>
      </c>
      <c r="W10" s="124" t="s">
        <v>10</v>
      </c>
      <c r="X10" s="124" t="s">
        <v>9</v>
      </c>
      <c r="Y10" s="37"/>
      <c r="Z10" s="1"/>
    </row>
    <row r="11" spans="1:26" s="3" customFormat="1" ht="12.75">
      <c r="A11" s="10">
        <v>2017</v>
      </c>
      <c r="B11" s="11" t="s">
        <v>0</v>
      </c>
      <c r="C11" s="11"/>
      <c r="D11" s="12"/>
      <c r="E11" s="13"/>
      <c r="F11" s="6" t="s">
        <v>206</v>
      </c>
      <c r="G11" s="6">
        <v>5</v>
      </c>
      <c r="H11" s="6">
        <v>6</v>
      </c>
      <c r="I11" s="17">
        <v>7</v>
      </c>
      <c r="J11" s="6">
        <v>3</v>
      </c>
      <c r="K11" s="17">
        <v>5</v>
      </c>
      <c r="L11" s="17"/>
      <c r="M11" s="17"/>
      <c r="N11" s="17" t="s">
        <v>206</v>
      </c>
      <c r="O11" s="17"/>
      <c r="P11" s="17"/>
      <c r="Q11" s="17"/>
      <c r="R11" s="17"/>
      <c r="S11" s="17"/>
      <c r="T11" s="17"/>
      <c r="U11" s="17"/>
      <c r="V11" s="25"/>
      <c r="W11" s="17">
        <v>2</v>
      </c>
      <c r="X11" s="17">
        <v>6</v>
      </c>
      <c r="Y11" s="1"/>
      <c r="Z11" s="1"/>
    </row>
    <row r="12" spans="1:26" s="3" customFormat="1" ht="12.75">
      <c r="A12" s="10">
        <v>2017</v>
      </c>
      <c r="B12" s="11" t="s">
        <v>23</v>
      </c>
      <c r="C12" s="11"/>
      <c r="D12" s="12"/>
      <c r="E12" s="13"/>
      <c r="F12" s="15"/>
      <c r="G12" s="154">
        <v>0.010380787037037037</v>
      </c>
      <c r="H12" s="154">
        <v>0.009634259259259259</v>
      </c>
      <c r="I12" s="154">
        <v>0.009760416666666666</v>
      </c>
      <c r="J12" s="161">
        <v>0.008528935185185185</v>
      </c>
      <c r="K12" s="161">
        <v>0.007835648148148149</v>
      </c>
      <c r="L12" s="26"/>
      <c r="M12" s="127"/>
      <c r="N12" s="127"/>
      <c r="O12" s="127"/>
      <c r="P12" s="26"/>
      <c r="Q12" s="26"/>
      <c r="R12" s="26"/>
      <c r="S12" s="26"/>
      <c r="T12" s="26"/>
      <c r="U12" s="26"/>
      <c r="V12" s="26"/>
      <c r="W12" s="161">
        <v>0.007454861111111111</v>
      </c>
      <c r="X12" s="161">
        <v>0.008600694444444444</v>
      </c>
      <c r="Y12" s="1"/>
      <c r="Z12" s="1"/>
    </row>
    <row r="13" spans="1:26" s="3" customFormat="1" ht="13.5" customHeight="1">
      <c r="A13" s="10">
        <v>2017</v>
      </c>
      <c r="B13" s="11" t="s">
        <v>2</v>
      </c>
      <c r="C13" s="11"/>
      <c r="D13" s="12"/>
      <c r="E13" s="13"/>
      <c r="F13" s="16"/>
      <c r="G13" s="16">
        <v>24</v>
      </c>
      <c r="H13" s="16">
        <v>8</v>
      </c>
      <c r="I13" s="16">
        <v>26</v>
      </c>
      <c r="J13" s="27">
        <v>11</v>
      </c>
      <c r="K13" s="27">
        <v>12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>
        <v>53</v>
      </c>
      <c r="X13" s="27">
        <v>53</v>
      </c>
      <c r="Y13" s="1"/>
      <c r="Z13" s="1"/>
    </row>
    <row r="14" spans="1:26" s="3" customFormat="1" ht="13.5" customHeight="1">
      <c r="A14" s="10">
        <v>2017</v>
      </c>
      <c r="B14" s="11" t="s">
        <v>1</v>
      </c>
      <c r="C14" s="11"/>
      <c r="D14" s="12">
        <f>SUM(LARGE(F14:X14,1),LARGE(F14:X14,2),LARGE(F14:X14,3))</f>
        <v>152.51000000000002</v>
      </c>
      <c r="E14" s="13">
        <f>SUM(LARGE(F14:X14,1),LARGE(F14:X14,2),LARGE(F14:X14,3),LARGE(F14:X14,4),LARGE(F14:X14,5))</f>
        <v>241.19000000000003</v>
      </c>
      <c r="F14" s="6"/>
      <c r="G14" s="6">
        <v>53.64</v>
      </c>
      <c r="H14" s="6">
        <v>46.77</v>
      </c>
      <c r="I14" s="17">
        <v>44.99</v>
      </c>
      <c r="J14" s="17">
        <v>43.19</v>
      </c>
      <c r="K14" s="17">
        <v>24.19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52.1</v>
      </c>
      <c r="X14" s="17">
        <v>43.69</v>
      </c>
      <c r="Y14" s="1"/>
      <c r="Z14" s="1"/>
    </row>
    <row r="15" spans="1:26" s="3" customFormat="1" ht="13.5" customHeight="1">
      <c r="A15" s="42" t="s">
        <v>22</v>
      </c>
      <c r="B15" s="43"/>
      <c r="C15" s="44">
        <f>+Y15/Z15</f>
        <v>51.42857142857143</v>
      </c>
      <c r="D15" s="12"/>
      <c r="E15" s="13"/>
      <c r="F15" s="37"/>
      <c r="G15" s="37">
        <v>50</v>
      </c>
      <c r="H15" s="37">
        <v>40</v>
      </c>
      <c r="I15" s="37">
        <v>30</v>
      </c>
      <c r="J15" s="37">
        <v>70</v>
      </c>
      <c r="K15" s="37">
        <v>50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80</v>
      </c>
      <c r="X15" s="37">
        <v>40</v>
      </c>
      <c r="Y15" s="45">
        <f>SUM(F15:X15)</f>
        <v>360</v>
      </c>
      <c r="Z15" s="40">
        <f>COUNT(F15:X15)</f>
        <v>7</v>
      </c>
    </row>
    <row r="16" spans="1:29" s="3" customFormat="1" ht="13.5" customHeight="1">
      <c r="A16" s="33"/>
      <c r="B16" s="34"/>
      <c r="C16" s="34"/>
      <c r="D16" s="35"/>
      <c r="E16" s="36"/>
      <c r="F16" s="30"/>
      <c r="G16" s="30"/>
      <c r="H16" s="30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1"/>
      <c r="Z16" s="31"/>
      <c r="AA16"/>
      <c r="AB16"/>
      <c r="AC16"/>
    </row>
    <row r="17" spans="1:29" s="3" customFormat="1" ht="13.5" customHeight="1">
      <c r="A17" s="33"/>
      <c r="B17" s="34"/>
      <c r="C17" s="34"/>
      <c r="D17" s="35"/>
      <c r="E17" s="36"/>
      <c r="F17" s="30"/>
      <c r="G17" s="30"/>
      <c r="H17" s="30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1"/>
      <c r="Z17" s="31"/>
      <c r="AA17"/>
      <c r="AB17"/>
      <c r="AC17"/>
    </row>
    <row r="19" ht="13.5" thickBot="1"/>
    <row r="20" spans="1:29" ht="12.75">
      <c r="A20" s="66"/>
      <c r="B20" s="67"/>
      <c r="C20" s="67"/>
      <c r="D20" s="68"/>
      <c r="E20" s="69"/>
      <c r="F20" s="67" t="s">
        <v>76</v>
      </c>
      <c r="G20" s="67" t="s">
        <v>77</v>
      </c>
      <c r="H20" s="67" t="s">
        <v>78</v>
      </c>
      <c r="I20" s="67" t="s">
        <v>79</v>
      </c>
      <c r="J20" s="70"/>
      <c r="K20" s="70"/>
      <c r="L20" s="70"/>
      <c r="M20" s="7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AA20">
        <v>0</v>
      </c>
      <c r="AB20">
        <v>100</v>
      </c>
      <c r="AC20">
        <v>100</v>
      </c>
    </row>
    <row r="21" spans="1:29" ht="12.75">
      <c r="A21" s="72">
        <v>2014</v>
      </c>
      <c r="B21" s="11" t="s">
        <v>75</v>
      </c>
      <c r="C21" s="11"/>
      <c r="D21" s="12"/>
      <c r="E21" s="13"/>
      <c r="F21" s="14"/>
      <c r="G21" s="14"/>
      <c r="H21" s="80">
        <v>0.24930555555555556</v>
      </c>
      <c r="I21" s="80">
        <v>0.25</v>
      </c>
      <c r="J21" s="14"/>
      <c r="K21" s="14"/>
      <c r="L21" s="14"/>
      <c r="M21" s="73"/>
      <c r="AA21">
        <v>1</v>
      </c>
      <c r="AB21">
        <v>90</v>
      </c>
      <c r="AC21">
        <v>80</v>
      </c>
    </row>
    <row r="22" spans="1:29" ht="12.75">
      <c r="A22" s="72"/>
      <c r="B22" s="11"/>
      <c r="C22" s="11"/>
      <c r="D22" s="12"/>
      <c r="E22" s="13"/>
      <c r="F22" s="14"/>
      <c r="G22" s="14"/>
      <c r="H22" s="14"/>
      <c r="I22" s="14"/>
      <c r="J22" s="14"/>
      <c r="K22" s="14"/>
      <c r="L22" s="14"/>
      <c r="M22" s="73"/>
      <c r="AA22">
        <v>2</v>
      </c>
      <c r="AB22">
        <v>80</v>
      </c>
      <c r="AC22">
        <v>60</v>
      </c>
    </row>
    <row r="23" spans="1:29" ht="12.75">
      <c r="A23" s="72"/>
      <c r="B23" s="11"/>
      <c r="C23" s="11"/>
      <c r="D23" s="12"/>
      <c r="E23" s="13"/>
      <c r="F23" s="14" t="s">
        <v>81</v>
      </c>
      <c r="G23" s="14" t="s">
        <v>82</v>
      </c>
      <c r="H23" s="14" t="s">
        <v>83</v>
      </c>
      <c r="I23" s="14" t="s">
        <v>84</v>
      </c>
      <c r="J23" s="14" t="s">
        <v>85</v>
      </c>
      <c r="K23" s="14" t="s">
        <v>86</v>
      </c>
      <c r="L23" s="14" t="s">
        <v>87</v>
      </c>
      <c r="M23" s="73" t="s">
        <v>88</v>
      </c>
      <c r="AA23">
        <v>3</v>
      </c>
      <c r="AB23">
        <v>70</v>
      </c>
      <c r="AC23">
        <v>40</v>
      </c>
    </row>
    <row r="24" spans="1:29" ht="13.5" thickBot="1">
      <c r="A24" s="74">
        <v>2014</v>
      </c>
      <c r="B24" s="75" t="s">
        <v>80</v>
      </c>
      <c r="C24" s="75"/>
      <c r="D24" s="76"/>
      <c r="E24" s="77"/>
      <c r="F24" s="78"/>
      <c r="G24" s="78"/>
      <c r="H24" s="78"/>
      <c r="I24" s="78"/>
      <c r="J24" s="78"/>
      <c r="K24" s="78"/>
      <c r="L24" s="81">
        <v>0.37986111111111115</v>
      </c>
      <c r="M24" s="79"/>
      <c r="AA24">
        <v>4</v>
      </c>
      <c r="AB24">
        <v>60</v>
      </c>
      <c r="AC24">
        <v>20</v>
      </c>
    </row>
    <row r="25" spans="27:29" ht="12.75">
      <c r="AA25">
        <v>5</v>
      </c>
      <c r="AB25">
        <v>50</v>
      </c>
      <c r="AC25">
        <v>0</v>
      </c>
    </row>
    <row r="26" spans="27:28" ht="12.75">
      <c r="AA26">
        <v>6</v>
      </c>
      <c r="AB26">
        <v>40</v>
      </c>
    </row>
    <row r="27" spans="15:28" ht="12.75">
      <c r="O27" s="29"/>
      <c r="AA27">
        <v>7</v>
      </c>
      <c r="AB27">
        <v>30</v>
      </c>
    </row>
    <row r="28" spans="27:28" ht="12.75">
      <c r="AA28">
        <v>8</v>
      </c>
      <c r="AB28">
        <v>20</v>
      </c>
    </row>
    <row r="29" spans="27:28" ht="12.75">
      <c r="AA29">
        <v>9</v>
      </c>
      <c r="AB29">
        <v>10</v>
      </c>
    </row>
    <row r="30" spans="27:28" ht="12.75">
      <c r="AA30">
        <v>10</v>
      </c>
      <c r="AB30">
        <v>0</v>
      </c>
    </row>
    <row r="32" ht="12.75">
      <c r="O32" s="29"/>
    </row>
    <row r="33" spans="27:29" ht="12.75">
      <c r="AA33">
        <v>0</v>
      </c>
      <c r="AB33">
        <v>100</v>
      </c>
      <c r="AC33">
        <v>100</v>
      </c>
    </row>
    <row r="34" spans="27:29" ht="12.75">
      <c r="AA34">
        <v>1</v>
      </c>
      <c r="AB34">
        <v>95</v>
      </c>
      <c r="AC34">
        <v>93.5</v>
      </c>
    </row>
    <row r="35" spans="27:29" ht="12.75">
      <c r="AA35">
        <v>2</v>
      </c>
      <c r="AB35">
        <v>90</v>
      </c>
      <c r="AC35">
        <v>87</v>
      </c>
    </row>
    <row r="36" spans="27:29" ht="12.75">
      <c r="AA36">
        <v>3</v>
      </c>
      <c r="AB36">
        <v>85</v>
      </c>
      <c r="AC36">
        <v>80.5</v>
      </c>
    </row>
    <row r="37" spans="27:29" ht="12.75">
      <c r="AA37">
        <v>4</v>
      </c>
      <c r="AB37">
        <v>80</v>
      </c>
      <c r="AC37">
        <v>74</v>
      </c>
    </row>
    <row r="38" spans="27:29" ht="12.75">
      <c r="AA38">
        <v>5</v>
      </c>
      <c r="AB38">
        <v>75</v>
      </c>
      <c r="AC38">
        <v>67.5</v>
      </c>
    </row>
    <row r="39" spans="27:29" ht="12.75">
      <c r="AA39">
        <v>6</v>
      </c>
      <c r="AB39">
        <v>70</v>
      </c>
      <c r="AC39">
        <v>61</v>
      </c>
    </row>
    <row r="40" spans="27:29" ht="12.75">
      <c r="AA40">
        <v>7</v>
      </c>
      <c r="AB40">
        <v>65</v>
      </c>
      <c r="AC40">
        <v>54.5</v>
      </c>
    </row>
    <row r="41" spans="27:29" ht="12.75">
      <c r="AA41">
        <v>8</v>
      </c>
      <c r="AB41">
        <v>60</v>
      </c>
      <c r="AC41">
        <v>48</v>
      </c>
    </row>
    <row r="42" spans="27:29" ht="12.75">
      <c r="AA42">
        <v>9</v>
      </c>
      <c r="AB42">
        <v>55</v>
      </c>
      <c r="AC42">
        <v>41.5</v>
      </c>
    </row>
    <row r="43" spans="27:29" ht="12.75">
      <c r="AA43">
        <v>10</v>
      </c>
      <c r="AB43">
        <v>50</v>
      </c>
      <c r="AC43">
        <v>35</v>
      </c>
    </row>
    <row r="44" spans="27:29" ht="12.75">
      <c r="AA44">
        <v>11</v>
      </c>
      <c r="AB44">
        <v>45</v>
      </c>
      <c r="AC44">
        <v>28.5</v>
      </c>
    </row>
    <row r="45" spans="27:29" ht="12.75">
      <c r="AA45">
        <v>12</v>
      </c>
      <c r="AB45">
        <v>40</v>
      </c>
      <c r="AC45">
        <v>22</v>
      </c>
    </row>
    <row r="46" spans="27:29" ht="12.75">
      <c r="AA46">
        <v>13</v>
      </c>
      <c r="AB46">
        <v>35</v>
      </c>
      <c r="AC46">
        <v>15.5</v>
      </c>
    </row>
    <row r="47" spans="27:29" ht="12.75">
      <c r="AA47">
        <v>14</v>
      </c>
      <c r="AB47">
        <v>30</v>
      </c>
      <c r="AC47">
        <v>9</v>
      </c>
    </row>
    <row r="48" spans="27:29" ht="12.75">
      <c r="AA48">
        <v>15</v>
      </c>
      <c r="AB48">
        <v>25</v>
      </c>
      <c r="AC48">
        <v>2.5</v>
      </c>
    </row>
    <row r="49" spans="27:28" ht="12.75">
      <c r="AA49">
        <v>16</v>
      </c>
      <c r="AB49">
        <v>20</v>
      </c>
    </row>
    <row r="50" spans="27:28" ht="12.75">
      <c r="AA50">
        <v>17</v>
      </c>
      <c r="AB50">
        <v>15</v>
      </c>
    </row>
    <row r="51" spans="27:28" ht="12.75">
      <c r="AA51">
        <v>18</v>
      </c>
      <c r="AB51">
        <v>10</v>
      </c>
    </row>
    <row r="52" spans="27:28" ht="12.75">
      <c r="AA52">
        <v>19</v>
      </c>
      <c r="AB52">
        <v>5</v>
      </c>
    </row>
    <row r="53" spans="27:28" ht="12.75">
      <c r="AA53">
        <v>20</v>
      </c>
      <c r="AB53">
        <v>0</v>
      </c>
    </row>
  </sheetData>
  <sheetProtection/>
  <mergeCells count="1">
    <mergeCell ref="A1:B2"/>
  </mergeCells>
  <conditionalFormatting sqref="H4:I4 K4:L4 P4 R4:S4 U4:X4">
    <cfRule type="top10" priority="5" dxfId="0" stopIfTrue="1" rank="3" bottom="1"/>
  </conditionalFormatting>
  <conditionalFormatting sqref="F7:X7">
    <cfRule type="top10" priority="4" dxfId="0" stopIfTrue="1" rank="3"/>
  </conditionalFormatting>
  <conditionalFormatting sqref="F4:G4 J4 M4:O4 Q4 T4">
    <cfRule type="expression" priority="8" dxfId="4" stopIfTrue="1">
      <formula>SMALL(($F$19:$X$19),MIN(3,COUNT($F$19:$X$19)))&gt;=F4</formula>
    </cfRule>
  </conditionalFormatting>
  <conditionalFormatting sqref="F11:X11">
    <cfRule type="expression" priority="2" dxfId="4" stopIfTrue="1">
      <formula>SMALL(($F$24:$X$24),MIN(3,COUNT($F$24:$X$24)))&gt;=F11</formula>
    </cfRule>
  </conditionalFormatting>
  <conditionalFormatting sqref="F14:X14">
    <cfRule type="top10" priority="1" dxfId="0" stopIfTrue="1" rank="3"/>
  </conditionalFormatting>
  <printOptions/>
  <pageMargins left="0.21" right="0.18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zoomScalePageLayoutView="0" workbookViewId="0" topLeftCell="A1">
      <pane xSplit="5" ySplit="2" topLeftCell="F1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L35" sqref="L35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4.00390625" style="0" bestFit="1" customWidth="1"/>
    <col min="17" max="17" width="11.140625" style="0" bestFit="1" customWidth="1"/>
    <col min="18" max="18" width="14.00390625" style="0" bestFit="1" customWidth="1"/>
    <col min="19" max="19" width="9.421875" style="0" bestFit="1" customWidth="1"/>
    <col min="20" max="21" width="13.57421875" style="0" bestFit="1" customWidth="1"/>
    <col min="22" max="22" width="14.00390625" style="0" bestFit="1" customWidth="1"/>
    <col min="23" max="23" width="9.8515625" style="0" bestFit="1" customWidth="1"/>
    <col min="24" max="24" width="13.57421875" style="0" bestFit="1" customWidth="1"/>
    <col min="25" max="25" width="5.00390625" style="1" bestFit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6.140625" style="0" customWidth="1"/>
  </cols>
  <sheetData>
    <row r="1" spans="1:24" ht="12.75" customHeight="1">
      <c r="A1" s="172" t="s">
        <v>39</v>
      </c>
      <c r="B1" s="173"/>
      <c r="W1" s="65" t="s">
        <v>19</v>
      </c>
      <c r="X1" s="65" t="s">
        <v>19</v>
      </c>
    </row>
    <row r="2" spans="1:24" s="2" customFormat="1" ht="13.5" customHeight="1" thickBot="1">
      <c r="A2" s="174"/>
      <c r="B2" s="175" t="s">
        <v>39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9" t="s">
        <v>18</v>
      </c>
      <c r="X2" s="9" t="s">
        <v>18</v>
      </c>
    </row>
    <row r="3" spans="2:28" s="21" customFormat="1" ht="12.75">
      <c r="B3" s="22" t="s">
        <v>24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6" s="122" customFormat="1" ht="12.75">
      <c r="A4" s="41">
        <v>2013</v>
      </c>
      <c r="B4" s="128" t="s">
        <v>0</v>
      </c>
      <c r="C4" s="128"/>
      <c r="D4" s="128"/>
      <c r="E4" s="128"/>
      <c r="F4" s="17" t="s">
        <v>206</v>
      </c>
      <c r="G4" s="6">
        <v>1</v>
      </c>
      <c r="H4" s="6">
        <v>2</v>
      </c>
      <c r="I4" s="17">
        <v>3</v>
      </c>
      <c r="J4" s="17" t="s">
        <v>206</v>
      </c>
      <c r="K4" s="17" t="s">
        <v>206</v>
      </c>
      <c r="L4" s="17">
        <v>1</v>
      </c>
      <c r="M4" s="17">
        <v>2</v>
      </c>
      <c r="N4" s="17" t="s">
        <v>206</v>
      </c>
      <c r="O4" s="17">
        <v>2</v>
      </c>
      <c r="P4" s="17">
        <v>3</v>
      </c>
      <c r="Q4" s="17" t="s">
        <v>206</v>
      </c>
      <c r="R4" s="17">
        <v>0</v>
      </c>
      <c r="S4" s="17">
        <v>0</v>
      </c>
      <c r="T4" s="17">
        <v>1</v>
      </c>
      <c r="U4" s="17">
        <v>1</v>
      </c>
      <c r="V4" s="25">
        <v>0</v>
      </c>
      <c r="W4" s="17">
        <v>0</v>
      </c>
      <c r="X4" s="17">
        <v>1</v>
      </c>
      <c r="Y4" s="129"/>
      <c r="Z4" s="129"/>
    </row>
    <row r="5" spans="1:26" s="122" customFormat="1" ht="12.75">
      <c r="A5" s="41">
        <v>2013</v>
      </c>
      <c r="B5" s="128" t="s">
        <v>23</v>
      </c>
      <c r="C5" s="128"/>
      <c r="D5" s="128"/>
      <c r="E5" s="128"/>
      <c r="F5" s="15"/>
      <c r="G5" s="127">
        <v>0.004408564814814815</v>
      </c>
      <c r="H5" s="126">
        <v>0.004699074074074074</v>
      </c>
      <c r="I5" s="26">
        <v>0.006510416666666667</v>
      </c>
      <c r="J5" s="26"/>
      <c r="K5" s="26"/>
      <c r="L5" s="26">
        <v>0.00623726851851852</v>
      </c>
      <c r="M5" s="26">
        <v>0.004803240740740741</v>
      </c>
      <c r="N5" s="26"/>
      <c r="O5" s="26">
        <v>0.004946759259259259</v>
      </c>
      <c r="P5" s="26">
        <v>0.0038298611111111107</v>
      </c>
      <c r="Q5" s="26"/>
      <c r="R5" s="26">
        <v>0.004337962962962963</v>
      </c>
      <c r="S5" s="26">
        <v>0.006416666666666667</v>
      </c>
      <c r="T5" s="26">
        <v>0.006030092592592593</v>
      </c>
      <c r="U5" s="26">
        <v>0.005756944444444444</v>
      </c>
      <c r="V5" s="26">
        <v>0.004096064814814815</v>
      </c>
      <c r="W5" s="26">
        <v>0.0030474537037037037</v>
      </c>
      <c r="X5" s="26">
        <v>0.00515162037037037</v>
      </c>
      <c r="Y5" s="129"/>
      <c r="Z5" s="129"/>
    </row>
    <row r="6" spans="1:26" s="122" customFormat="1" ht="12.75">
      <c r="A6" s="41">
        <v>2013</v>
      </c>
      <c r="B6" s="128" t="s">
        <v>2</v>
      </c>
      <c r="C6" s="128"/>
      <c r="D6" s="128"/>
      <c r="E6" s="128"/>
      <c r="F6" s="16"/>
      <c r="G6" s="16">
        <v>2</v>
      </c>
      <c r="H6" s="16">
        <v>1</v>
      </c>
      <c r="I6" s="27">
        <v>3</v>
      </c>
      <c r="J6" s="27"/>
      <c r="K6" s="27"/>
      <c r="L6" s="27">
        <v>2</v>
      </c>
      <c r="M6" s="27">
        <v>2</v>
      </c>
      <c r="N6" s="27"/>
      <c r="O6" s="27">
        <v>10</v>
      </c>
      <c r="P6" s="27">
        <v>17</v>
      </c>
      <c r="Q6" s="27"/>
      <c r="R6" s="27">
        <v>7</v>
      </c>
      <c r="S6" s="27">
        <v>9</v>
      </c>
      <c r="T6" s="27">
        <v>2</v>
      </c>
      <c r="U6" s="27">
        <v>11</v>
      </c>
      <c r="V6" s="28">
        <v>3</v>
      </c>
      <c r="W6" s="27">
        <v>3</v>
      </c>
      <c r="X6" s="27">
        <v>17</v>
      </c>
      <c r="Y6" s="129"/>
      <c r="Z6" s="129"/>
    </row>
    <row r="7" spans="1:26" s="122" customFormat="1" ht="12.75">
      <c r="A7" s="41">
        <v>2013</v>
      </c>
      <c r="B7" s="128" t="s">
        <v>1</v>
      </c>
      <c r="C7" s="128"/>
      <c r="D7" s="128">
        <f>SUM(LARGE(F7:X7,1),LARGE(F7:X7,2),LARGE(F7:X7,3))</f>
        <v>284.76</v>
      </c>
      <c r="E7" s="128">
        <f>SUM(LARGE(F7:X7,1),LARGE(F7:X7,2),LARGE(F7:X7,3),LARGE(F7:X7,4),LARGE(F7:X7,5))</f>
        <v>464.5</v>
      </c>
      <c r="F7" s="6"/>
      <c r="G7" s="6">
        <v>82.5</v>
      </c>
      <c r="H7" s="6">
        <v>87</v>
      </c>
      <c r="I7" s="17">
        <v>77.47</v>
      </c>
      <c r="J7" s="17"/>
      <c r="K7" s="17"/>
      <c r="L7" s="17">
        <v>79.29</v>
      </c>
      <c r="M7" s="17">
        <v>82.13</v>
      </c>
      <c r="N7" s="17"/>
      <c r="O7" s="17">
        <v>90.61</v>
      </c>
      <c r="P7" s="17">
        <v>76.02</v>
      </c>
      <c r="Q7" s="17"/>
      <c r="R7" s="17">
        <v>90.31</v>
      </c>
      <c r="S7" s="17">
        <v>83.15</v>
      </c>
      <c r="T7" s="17">
        <v>84.04</v>
      </c>
      <c r="U7" s="17">
        <v>81.93</v>
      </c>
      <c r="V7" s="17">
        <v>91.27</v>
      </c>
      <c r="W7" s="17">
        <v>102.88</v>
      </c>
      <c r="X7" s="17">
        <v>89.43</v>
      </c>
      <c r="Y7" s="129"/>
      <c r="Z7" s="129"/>
    </row>
    <row r="8" spans="1:27" s="3" customFormat="1" ht="12.75">
      <c r="A8" s="42" t="s">
        <v>22</v>
      </c>
      <c r="B8" s="43"/>
      <c r="C8" s="44">
        <f>+Y8/Z8</f>
        <v>75.71428571428571</v>
      </c>
      <c r="D8" s="48">
        <f>+(+O8+V8+W8)/3</f>
        <v>86.66666666666667</v>
      </c>
      <c r="E8" s="38">
        <f>+(+O8+V8+W8+R8+X8)/5</f>
        <v>88</v>
      </c>
      <c r="F8" s="37"/>
      <c r="G8" s="37">
        <v>80</v>
      </c>
      <c r="H8" s="37">
        <v>60</v>
      </c>
      <c r="I8" s="37">
        <v>40</v>
      </c>
      <c r="J8" s="37"/>
      <c r="K8" s="37"/>
      <c r="L8" s="37">
        <v>80</v>
      </c>
      <c r="M8" s="37">
        <v>60</v>
      </c>
      <c r="N8" s="37"/>
      <c r="O8" s="37">
        <v>60</v>
      </c>
      <c r="P8" s="46">
        <v>40</v>
      </c>
      <c r="Q8" s="46"/>
      <c r="R8" s="46">
        <v>100</v>
      </c>
      <c r="S8" s="46">
        <v>100</v>
      </c>
      <c r="T8" s="46">
        <v>80</v>
      </c>
      <c r="U8" s="46">
        <v>80</v>
      </c>
      <c r="V8" s="46">
        <v>100</v>
      </c>
      <c r="W8" s="37">
        <v>100</v>
      </c>
      <c r="X8" s="37">
        <v>80</v>
      </c>
      <c r="Y8" s="1">
        <f>SUM(F8:X8)</f>
        <v>1060</v>
      </c>
      <c r="Z8" s="40">
        <f>COUNT(F8:X8)</f>
        <v>14</v>
      </c>
      <c r="AA8"/>
    </row>
    <row r="9" spans="1:27" s="3" customFormat="1" ht="12.75">
      <c r="A9" s="42"/>
      <c r="B9" s="43"/>
      <c r="C9" s="44"/>
      <c r="D9" s="48"/>
      <c r="E9" s="38"/>
      <c r="F9" s="37"/>
      <c r="G9" s="37"/>
      <c r="H9" s="37"/>
      <c r="I9" s="37"/>
      <c r="J9" s="37"/>
      <c r="K9" s="37"/>
      <c r="L9" s="37"/>
      <c r="M9" s="37"/>
      <c r="N9" s="37"/>
      <c r="O9" s="9" t="s">
        <v>14</v>
      </c>
      <c r="P9" s="9" t="s">
        <v>14</v>
      </c>
      <c r="Q9" s="46"/>
      <c r="R9" s="46"/>
      <c r="S9" s="46"/>
      <c r="T9" s="46"/>
      <c r="U9" s="65" t="s">
        <v>19</v>
      </c>
      <c r="V9" s="65" t="s">
        <v>19</v>
      </c>
      <c r="W9" s="37"/>
      <c r="X9" s="37"/>
      <c r="Y9" s="1"/>
      <c r="Z9" s="40"/>
      <c r="AA9"/>
    </row>
    <row r="10" spans="2:27" s="21" customFormat="1" ht="12.75">
      <c r="B10" s="22" t="s">
        <v>25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9</v>
      </c>
      <c r="M10" s="21" t="s">
        <v>10</v>
      </c>
      <c r="N10" s="21" t="s">
        <v>11</v>
      </c>
      <c r="O10" s="21" t="s">
        <v>11</v>
      </c>
      <c r="P10" s="21" t="s">
        <v>10</v>
      </c>
      <c r="Q10" s="21" t="s">
        <v>9</v>
      </c>
      <c r="R10" s="64" t="s">
        <v>11</v>
      </c>
      <c r="S10" s="64" t="s">
        <v>10</v>
      </c>
      <c r="U10" s="21" t="s">
        <v>10</v>
      </c>
      <c r="V10" s="21" t="s">
        <v>11</v>
      </c>
      <c r="W10" s="64" t="s">
        <v>10</v>
      </c>
      <c r="X10" s="64" t="s">
        <v>9</v>
      </c>
      <c r="Y10" s="1"/>
      <c r="Z10" s="1"/>
      <c r="AA10"/>
    </row>
    <row r="11" spans="1:26" s="122" customFormat="1" ht="12.75">
      <c r="A11" s="41">
        <v>2014</v>
      </c>
      <c r="B11" s="128" t="s">
        <v>0</v>
      </c>
      <c r="C11" s="128"/>
      <c r="D11" s="128"/>
      <c r="E11" s="128"/>
      <c r="F11" s="17" t="s">
        <v>206</v>
      </c>
      <c r="G11" s="17" t="s">
        <v>206</v>
      </c>
      <c r="H11" s="6">
        <v>1</v>
      </c>
      <c r="I11" s="17">
        <v>3</v>
      </c>
      <c r="J11" s="17">
        <v>1</v>
      </c>
      <c r="K11" s="17">
        <v>1</v>
      </c>
      <c r="L11" s="17">
        <v>2</v>
      </c>
      <c r="M11" s="17">
        <v>4</v>
      </c>
      <c r="N11" s="17">
        <v>3</v>
      </c>
      <c r="O11" s="17">
        <v>1</v>
      </c>
      <c r="P11" s="17">
        <v>4</v>
      </c>
      <c r="Q11" s="17">
        <v>4</v>
      </c>
      <c r="R11" s="17">
        <v>0</v>
      </c>
      <c r="S11" s="17">
        <v>2</v>
      </c>
      <c r="T11" s="17" t="s">
        <v>206</v>
      </c>
      <c r="U11" s="17">
        <v>1</v>
      </c>
      <c r="V11" s="25">
        <v>6</v>
      </c>
      <c r="W11" s="17">
        <v>3</v>
      </c>
      <c r="X11" s="17">
        <v>3</v>
      </c>
      <c r="Y11" s="129"/>
      <c r="Z11" s="129"/>
    </row>
    <row r="12" spans="1:26" s="122" customFormat="1" ht="12.75">
      <c r="A12" s="41">
        <v>2014</v>
      </c>
      <c r="B12" s="128" t="s">
        <v>23</v>
      </c>
      <c r="C12" s="128"/>
      <c r="D12" s="128"/>
      <c r="E12" s="128"/>
      <c r="F12" s="15"/>
      <c r="G12" s="127"/>
      <c r="H12" s="126">
        <v>0.00636574074074074</v>
      </c>
      <c r="I12" s="26">
        <v>0.007539351851851853</v>
      </c>
      <c r="J12" s="26">
        <v>0.006630787037037037</v>
      </c>
      <c r="K12" s="26">
        <v>0.005710648148148148</v>
      </c>
      <c r="L12" s="26">
        <v>0.008553240740740741</v>
      </c>
      <c r="M12" s="26">
        <v>0.006886574074074074</v>
      </c>
      <c r="N12" s="26">
        <v>0.01091435185185185</v>
      </c>
      <c r="O12" s="26">
        <v>0.007421296296296297</v>
      </c>
      <c r="P12" s="26">
        <v>0.006371527777777778</v>
      </c>
      <c r="Q12" s="26">
        <v>0.007743055555555556</v>
      </c>
      <c r="R12" s="26">
        <v>0.007156249999999999</v>
      </c>
      <c r="S12" s="26">
        <v>0.006241898148148148</v>
      </c>
      <c r="T12" s="26"/>
      <c r="U12" s="26">
        <v>0.005789351851851851</v>
      </c>
      <c r="V12" s="26">
        <v>0.008231481481481482</v>
      </c>
      <c r="W12" s="26">
        <v>0.005408564814814815</v>
      </c>
      <c r="X12" s="26">
        <v>0.006119212962962964</v>
      </c>
      <c r="Y12" s="129"/>
      <c r="Z12" s="129"/>
    </row>
    <row r="13" spans="1:26" s="122" customFormat="1" ht="12.75">
      <c r="A13" s="41">
        <v>2014</v>
      </c>
      <c r="B13" s="128" t="s">
        <v>2</v>
      </c>
      <c r="C13" s="128"/>
      <c r="D13" s="128"/>
      <c r="E13" s="128"/>
      <c r="F13" s="16"/>
      <c r="G13" s="16"/>
      <c r="H13" s="16">
        <v>1</v>
      </c>
      <c r="I13" s="27">
        <v>3</v>
      </c>
      <c r="J13" s="27">
        <v>4</v>
      </c>
      <c r="K13" s="27">
        <v>1</v>
      </c>
      <c r="L13" s="27">
        <v>1</v>
      </c>
      <c r="M13" s="27">
        <v>7</v>
      </c>
      <c r="N13" s="27">
        <v>3</v>
      </c>
      <c r="O13" s="27">
        <v>5</v>
      </c>
      <c r="P13" s="27">
        <v>8</v>
      </c>
      <c r="Q13" s="27">
        <v>1</v>
      </c>
      <c r="R13" s="27">
        <v>4</v>
      </c>
      <c r="S13" s="27">
        <v>8</v>
      </c>
      <c r="T13" s="27"/>
      <c r="U13" s="27">
        <v>3</v>
      </c>
      <c r="V13" s="28">
        <v>27</v>
      </c>
      <c r="W13" s="27">
        <v>19</v>
      </c>
      <c r="X13" s="27">
        <v>13</v>
      </c>
      <c r="Y13" s="129"/>
      <c r="Z13" s="129"/>
    </row>
    <row r="14" spans="1:26" s="122" customFormat="1" ht="12.75">
      <c r="A14" s="41">
        <v>2014</v>
      </c>
      <c r="B14" s="128" t="s">
        <v>1</v>
      </c>
      <c r="C14" s="128"/>
      <c r="D14" s="128">
        <f>SUM(LARGE(F14:X14,1),LARGE(F14:X14,2),LARGE(F14:X14,3))</f>
        <v>300.56</v>
      </c>
      <c r="E14" s="128">
        <f>SUM(LARGE(F14:X14,1),LARGE(F14:X14,2),LARGE(F14:X14,3),LARGE(F14:X14,4),LARGE(F14:X14,5))</f>
        <v>482.56</v>
      </c>
      <c r="F14" s="6"/>
      <c r="G14" s="6"/>
      <c r="H14" s="6">
        <v>91</v>
      </c>
      <c r="I14" s="17">
        <v>80.09</v>
      </c>
      <c r="J14" s="17">
        <v>84.69</v>
      </c>
      <c r="K14" s="17">
        <v>91</v>
      </c>
      <c r="L14" s="17">
        <v>91</v>
      </c>
      <c r="M14" s="17">
        <v>77.06</v>
      </c>
      <c r="N14" s="17">
        <v>88.82</v>
      </c>
      <c r="O14" s="17">
        <v>95.87</v>
      </c>
      <c r="P14" s="17">
        <v>87.65</v>
      </c>
      <c r="Q14" s="17">
        <v>91</v>
      </c>
      <c r="R14" s="17">
        <v>96.62</v>
      </c>
      <c r="S14" s="17">
        <v>87.78</v>
      </c>
      <c r="T14" s="17"/>
      <c r="U14" s="17">
        <v>108.07</v>
      </c>
      <c r="V14" s="17">
        <v>83.63</v>
      </c>
      <c r="W14" s="17">
        <v>87.8</v>
      </c>
      <c r="X14" s="17">
        <v>83.61</v>
      </c>
      <c r="Y14" s="129"/>
      <c r="Z14" s="129"/>
    </row>
    <row r="15" spans="1:26" s="3" customFormat="1" ht="12.75">
      <c r="A15" s="42" t="s">
        <v>22</v>
      </c>
      <c r="B15" s="43"/>
      <c r="C15" s="44">
        <f>+Y15/Z15</f>
        <v>75.625</v>
      </c>
      <c r="D15" s="39"/>
      <c r="E15" s="38"/>
      <c r="F15" s="37"/>
      <c r="G15" s="37"/>
      <c r="H15" s="37">
        <v>90</v>
      </c>
      <c r="I15" s="37">
        <v>70</v>
      </c>
      <c r="J15" s="37">
        <v>90</v>
      </c>
      <c r="K15" s="37">
        <v>90</v>
      </c>
      <c r="L15" s="37">
        <v>80</v>
      </c>
      <c r="M15" s="37">
        <v>60</v>
      </c>
      <c r="N15" s="37">
        <v>70</v>
      </c>
      <c r="O15" s="37">
        <v>90</v>
      </c>
      <c r="P15" s="37">
        <v>60</v>
      </c>
      <c r="Q15" s="37">
        <v>60</v>
      </c>
      <c r="R15" s="37">
        <v>100</v>
      </c>
      <c r="S15" s="37">
        <v>80</v>
      </c>
      <c r="T15" s="37"/>
      <c r="U15" s="37">
        <v>90</v>
      </c>
      <c r="V15" s="37">
        <v>40</v>
      </c>
      <c r="W15" s="37">
        <v>70</v>
      </c>
      <c r="X15" s="37">
        <v>70</v>
      </c>
      <c r="Y15" s="1">
        <f>SUM(F15:X15)</f>
        <v>1210</v>
      </c>
      <c r="Z15" s="40">
        <f>COUNT(F15:X15)</f>
        <v>16</v>
      </c>
    </row>
    <row r="16" spans="1:26" s="3" customFormat="1" ht="13.5" customHeight="1">
      <c r="A16" s="33"/>
      <c r="B16" s="34"/>
      <c r="C16" s="34"/>
      <c r="D16" s="35"/>
      <c r="E16" s="36"/>
      <c r="F16" s="30"/>
      <c r="G16" s="30"/>
      <c r="H16" s="30"/>
      <c r="I16" s="37"/>
      <c r="J16" s="37"/>
      <c r="K16" s="37"/>
      <c r="L16" s="37"/>
      <c r="M16" s="37"/>
      <c r="N16" s="37"/>
      <c r="O16" s="9" t="s">
        <v>12</v>
      </c>
      <c r="P16" s="9" t="s">
        <v>12</v>
      </c>
      <c r="Q16" s="37"/>
      <c r="R16" s="9" t="s">
        <v>14</v>
      </c>
      <c r="S16" s="9" t="s">
        <v>14</v>
      </c>
      <c r="T16" s="37"/>
      <c r="U16" s="65" t="s">
        <v>19</v>
      </c>
      <c r="V16" s="65" t="s">
        <v>19</v>
      </c>
      <c r="W16" s="9" t="s">
        <v>18</v>
      </c>
      <c r="X16" s="9" t="s">
        <v>18</v>
      </c>
      <c r="Y16" s="1"/>
      <c r="Z16" s="31"/>
    </row>
    <row r="17" spans="1:26" s="3" customFormat="1" ht="13.5" customHeight="1">
      <c r="A17" s="33"/>
      <c r="B17" s="22" t="s">
        <v>25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I17" s="21" t="s">
        <v>9</v>
      </c>
      <c r="J17" s="21" t="s">
        <v>9</v>
      </c>
      <c r="K17" s="21" t="s">
        <v>10</v>
      </c>
      <c r="L17" s="21" t="s">
        <v>10</v>
      </c>
      <c r="M17" s="21" t="s">
        <v>188</v>
      </c>
      <c r="N17" s="21" t="s">
        <v>11</v>
      </c>
      <c r="O17" s="134" t="s">
        <v>11</v>
      </c>
      <c r="P17" s="134" t="s">
        <v>10</v>
      </c>
      <c r="Q17" s="21" t="s">
        <v>9</v>
      </c>
      <c r="R17" s="124" t="s">
        <v>190</v>
      </c>
      <c r="S17" s="124" t="s">
        <v>191</v>
      </c>
      <c r="T17" s="124"/>
      <c r="U17" s="124" t="s">
        <v>11</v>
      </c>
      <c r="V17" s="124" t="s">
        <v>10</v>
      </c>
      <c r="W17" s="124" t="s">
        <v>10</v>
      </c>
      <c r="X17" s="124" t="s">
        <v>9</v>
      </c>
      <c r="Y17" s="1"/>
      <c r="Z17" s="1"/>
    </row>
    <row r="18" spans="1:26" s="3" customFormat="1" ht="13.5" customHeight="1">
      <c r="A18" s="10">
        <v>2015</v>
      </c>
      <c r="B18" s="11" t="s">
        <v>0</v>
      </c>
      <c r="C18" s="11"/>
      <c r="D18" s="12"/>
      <c r="E18" s="13"/>
      <c r="F18" s="17" t="s">
        <v>206</v>
      </c>
      <c r="G18" s="17" t="s">
        <v>206</v>
      </c>
      <c r="H18" s="17" t="s">
        <v>206</v>
      </c>
      <c r="I18" s="17" t="s">
        <v>206</v>
      </c>
      <c r="J18" s="17">
        <v>3</v>
      </c>
      <c r="K18" s="17">
        <v>3</v>
      </c>
      <c r="L18" s="17">
        <v>1</v>
      </c>
      <c r="M18" s="17">
        <v>2</v>
      </c>
      <c r="N18" s="17">
        <v>3</v>
      </c>
      <c r="O18" s="17">
        <v>3</v>
      </c>
      <c r="P18" s="17">
        <v>2</v>
      </c>
      <c r="Q18" s="17">
        <v>1</v>
      </c>
      <c r="R18" s="17">
        <v>1</v>
      </c>
      <c r="S18" s="17">
        <v>4</v>
      </c>
      <c r="T18" s="17" t="s">
        <v>206</v>
      </c>
      <c r="U18" s="17">
        <v>3</v>
      </c>
      <c r="V18" s="25">
        <v>3</v>
      </c>
      <c r="W18" s="17">
        <v>0</v>
      </c>
      <c r="X18" s="17">
        <v>4</v>
      </c>
      <c r="Y18" s="1"/>
      <c r="Z18" s="1"/>
    </row>
    <row r="19" spans="1:26" s="3" customFormat="1" ht="13.5" customHeight="1">
      <c r="A19" s="10">
        <v>2015</v>
      </c>
      <c r="B19" s="11" t="s">
        <v>23</v>
      </c>
      <c r="C19" s="11"/>
      <c r="D19" s="12"/>
      <c r="E19" s="13"/>
      <c r="F19" s="15"/>
      <c r="G19" s="127"/>
      <c r="H19" s="126"/>
      <c r="I19" s="26"/>
      <c r="J19" s="126">
        <v>0.00676736111111111</v>
      </c>
      <c r="K19" s="131">
        <v>0.006435185185185186</v>
      </c>
      <c r="L19" s="127">
        <v>0.006203703703703704</v>
      </c>
      <c r="M19" s="127">
        <v>0.008252314814814815</v>
      </c>
      <c r="N19" s="126">
        <v>0.007893518518518518</v>
      </c>
      <c r="O19" s="26">
        <v>0.006209490740740741</v>
      </c>
      <c r="P19" s="26">
        <v>0.004577546296296297</v>
      </c>
      <c r="Q19" s="127">
        <v>0.007881944444444443</v>
      </c>
      <c r="R19" s="26">
        <v>0.005094907407407407</v>
      </c>
      <c r="S19" s="26">
        <v>0.006962962962962963</v>
      </c>
      <c r="T19" s="26"/>
      <c r="U19" s="26">
        <v>0.00676736111111111</v>
      </c>
      <c r="V19" s="26">
        <v>0.005593750000000001</v>
      </c>
      <c r="W19" s="26">
        <v>0.004552083333333333</v>
      </c>
      <c r="X19" s="26">
        <v>0.005850694444444446</v>
      </c>
      <c r="Y19" s="1"/>
      <c r="Z19" s="1"/>
    </row>
    <row r="20" spans="1:26" s="3" customFormat="1" ht="13.5" customHeight="1">
      <c r="A20" s="10">
        <v>2015</v>
      </c>
      <c r="B20" s="11" t="s">
        <v>2</v>
      </c>
      <c r="C20" s="11"/>
      <c r="D20" s="12"/>
      <c r="E20" s="13"/>
      <c r="F20" s="16"/>
      <c r="G20" s="16"/>
      <c r="H20" s="16"/>
      <c r="I20" s="27"/>
      <c r="J20" s="27">
        <v>8</v>
      </c>
      <c r="K20" s="27">
        <v>4</v>
      </c>
      <c r="L20" s="27">
        <v>3</v>
      </c>
      <c r="M20" s="27">
        <v>4</v>
      </c>
      <c r="N20" s="27">
        <v>1</v>
      </c>
      <c r="O20" s="27">
        <v>15</v>
      </c>
      <c r="P20" s="27">
        <v>8</v>
      </c>
      <c r="Q20" s="27">
        <v>1</v>
      </c>
      <c r="R20" s="27">
        <v>39</v>
      </c>
      <c r="S20" s="27">
        <v>16</v>
      </c>
      <c r="T20" s="27"/>
      <c r="U20" s="27">
        <v>16</v>
      </c>
      <c r="V20" s="28">
        <v>21</v>
      </c>
      <c r="W20" s="27">
        <v>5</v>
      </c>
      <c r="X20" s="27">
        <v>20</v>
      </c>
      <c r="Y20" s="1"/>
      <c r="Z20" s="1"/>
    </row>
    <row r="21" spans="1:26" s="3" customFormat="1" ht="13.5" customHeight="1">
      <c r="A21" s="10">
        <v>2015</v>
      </c>
      <c r="B21" s="11" t="s">
        <v>1</v>
      </c>
      <c r="C21" s="11"/>
      <c r="D21" s="12">
        <f>SUM(LARGE(F21:X21,1),LARGE(F21:X21,2),LARGE(F21:X21,3))</f>
        <v>274.99</v>
      </c>
      <c r="E21" s="13">
        <f>SUM(LARGE(F21:X21,1),LARGE(F21:X21,2),LARGE(F21:X21,3),LARGE(F21:X21,4),LARGE(F21:X21,5))</f>
        <v>454.22</v>
      </c>
      <c r="F21" s="6"/>
      <c r="G21" s="6"/>
      <c r="H21" s="6"/>
      <c r="I21" s="17"/>
      <c r="J21" s="17">
        <v>74.29</v>
      </c>
      <c r="K21" s="17">
        <v>80.6</v>
      </c>
      <c r="L21" s="17">
        <v>80.17</v>
      </c>
      <c r="M21" s="17">
        <v>77.51</v>
      </c>
      <c r="N21" s="17">
        <v>91</v>
      </c>
      <c r="O21" s="17">
        <v>85.51</v>
      </c>
      <c r="P21" s="17">
        <v>87.32</v>
      </c>
      <c r="Q21" s="17">
        <v>91</v>
      </c>
      <c r="R21" s="17">
        <v>74.3</v>
      </c>
      <c r="S21" s="17">
        <v>88.24</v>
      </c>
      <c r="T21" s="17"/>
      <c r="U21" s="17">
        <v>92.99</v>
      </c>
      <c r="V21" s="17">
        <v>87.45</v>
      </c>
      <c r="W21" s="17">
        <v>90.99</v>
      </c>
      <c r="X21" s="17">
        <v>81.28</v>
      </c>
      <c r="Y21" s="1"/>
      <c r="Z21" s="1"/>
    </row>
    <row r="22" spans="1:26" s="3" customFormat="1" ht="13.5" customHeight="1">
      <c r="A22" s="42" t="s">
        <v>22</v>
      </c>
      <c r="B22" s="43"/>
      <c r="C22" s="44">
        <f>+Y22/Z22</f>
        <v>75.71428571428571</v>
      </c>
      <c r="D22" s="39"/>
      <c r="E22" s="38"/>
      <c r="F22" s="37"/>
      <c r="G22" s="37"/>
      <c r="H22" s="37"/>
      <c r="I22" s="37"/>
      <c r="J22" s="37">
        <v>70</v>
      </c>
      <c r="K22" s="37">
        <v>70</v>
      </c>
      <c r="L22" s="37">
        <v>90</v>
      </c>
      <c r="M22" s="37">
        <v>80</v>
      </c>
      <c r="N22" s="37">
        <v>70</v>
      </c>
      <c r="O22" s="46">
        <v>70</v>
      </c>
      <c r="P22" s="46">
        <v>80</v>
      </c>
      <c r="Q22" s="46">
        <v>90</v>
      </c>
      <c r="R22" s="46">
        <v>80</v>
      </c>
      <c r="S22" s="46">
        <v>60</v>
      </c>
      <c r="T22" s="46"/>
      <c r="U22" s="46">
        <v>70</v>
      </c>
      <c r="V22" s="46">
        <v>70</v>
      </c>
      <c r="W22" s="46">
        <v>100</v>
      </c>
      <c r="X22" s="46">
        <v>60</v>
      </c>
      <c r="Y22" s="1">
        <f>SUM(F22:X22)</f>
        <v>1060</v>
      </c>
      <c r="Z22" s="40">
        <f>COUNT(F22:X22)</f>
        <v>14</v>
      </c>
    </row>
    <row r="23" spans="1:26" s="3" customFormat="1" ht="13.5" customHeight="1">
      <c r="A23" s="33"/>
      <c r="B23" s="34"/>
      <c r="C23" s="34"/>
      <c r="D23" s="35"/>
      <c r="E23" s="36"/>
      <c r="F23" s="30"/>
      <c r="G23" s="30"/>
      <c r="H23" s="30"/>
      <c r="I23" s="37"/>
      <c r="J23" s="37"/>
      <c r="K23" s="37"/>
      <c r="L23" s="37"/>
      <c r="M23" s="37"/>
      <c r="N23" s="6" t="s">
        <v>6</v>
      </c>
      <c r="O23" s="9" t="s">
        <v>12</v>
      </c>
      <c r="P23" s="9" t="s">
        <v>12</v>
      </c>
      <c r="Q23" s="37"/>
      <c r="R23" s="9" t="s">
        <v>14</v>
      </c>
      <c r="S23" s="9" t="s">
        <v>14</v>
      </c>
      <c r="T23" s="6" t="s">
        <v>6</v>
      </c>
      <c r="U23" s="9" t="s">
        <v>205</v>
      </c>
      <c r="V23" s="9" t="s">
        <v>205</v>
      </c>
      <c r="W23" s="65" t="s">
        <v>19</v>
      </c>
      <c r="X23" s="65" t="s">
        <v>19</v>
      </c>
      <c r="Y23" s="1"/>
      <c r="Z23" s="31"/>
    </row>
    <row r="24" spans="1:26" s="3" customFormat="1" ht="12.75">
      <c r="A24" s="21"/>
      <c r="B24" s="22" t="s">
        <v>28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10</v>
      </c>
      <c r="O24" s="134" t="s">
        <v>203</v>
      </c>
      <c r="P24" s="134" t="s">
        <v>10</v>
      </c>
      <c r="Q24" s="21" t="s">
        <v>9</v>
      </c>
      <c r="R24" s="21" t="s">
        <v>204</v>
      </c>
      <c r="S24" s="21" t="s">
        <v>191</v>
      </c>
      <c r="T24" s="21" t="s">
        <v>191</v>
      </c>
      <c r="U24" s="21" t="s">
        <v>9</v>
      </c>
      <c r="V24" s="21" t="s">
        <v>191</v>
      </c>
      <c r="W24" s="21" t="s">
        <v>10</v>
      </c>
      <c r="X24" s="21" t="s">
        <v>11</v>
      </c>
      <c r="Y24" s="37"/>
      <c r="Z24" s="1"/>
    </row>
    <row r="25" spans="1:26" s="3" customFormat="1" ht="12.75">
      <c r="A25" s="10">
        <v>2016</v>
      </c>
      <c r="B25" s="11" t="s">
        <v>0</v>
      </c>
      <c r="C25" s="11"/>
      <c r="D25" s="12"/>
      <c r="E25" s="13"/>
      <c r="F25" s="17" t="s">
        <v>206</v>
      </c>
      <c r="G25" s="6">
        <v>2</v>
      </c>
      <c r="H25" s="6">
        <v>3</v>
      </c>
      <c r="I25" s="17">
        <v>1</v>
      </c>
      <c r="J25" s="17" t="s">
        <v>206</v>
      </c>
      <c r="K25" s="17">
        <v>2</v>
      </c>
      <c r="L25" s="17">
        <v>2</v>
      </c>
      <c r="M25" s="17">
        <v>0</v>
      </c>
      <c r="N25" s="17">
        <v>3</v>
      </c>
      <c r="O25" s="17">
        <v>0</v>
      </c>
      <c r="P25" s="17">
        <v>4</v>
      </c>
      <c r="Q25" s="17">
        <v>1</v>
      </c>
      <c r="R25" s="17">
        <v>3</v>
      </c>
      <c r="S25" s="17">
        <v>2</v>
      </c>
      <c r="T25" s="17" t="s">
        <v>206</v>
      </c>
      <c r="U25" s="17">
        <v>2</v>
      </c>
      <c r="V25" s="25">
        <v>2</v>
      </c>
      <c r="W25" s="17">
        <v>3</v>
      </c>
      <c r="X25" s="17">
        <v>2</v>
      </c>
      <c r="Y25" s="1"/>
      <c r="Z25" s="1"/>
    </row>
    <row r="26" spans="1:26" s="3" customFormat="1" ht="12.75">
      <c r="A26" s="10">
        <v>2016</v>
      </c>
      <c r="B26" s="11" t="s">
        <v>23</v>
      </c>
      <c r="C26" s="11"/>
      <c r="D26" s="12"/>
      <c r="E26" s="13"/>
      <c r="F26" s="15"/>
      <c r="G26" s="127">
        <v>0.00769675925925926</v>
      </c>
      <c r="H26" s="126">
        <v>0.0076157407407407415</v>
      </c>
      <c r="I26" s="26">
        <v>0.009528935185185184</v>
      </c>
      <c r="J26" s="26"/>
      <c r="K26" s="26">
        <v>0.0059490740740740745</v>
      </c>
      <c r="L26" s="127">
        <v>0.00920138888888889</v>
      </c>
      <c r="M26" s="126">
        <v>0.007256944444444444</v>
      </c>
      <c r="N26" s="127">
        <v>0.007569444444444445</v>
      </c>
      <c r="O26" s="26">
        <v>0.005872685185185186</v>
      </c>
      <c r="P26" s="26">
        <v>0.006665509259259259</v>
      </c>
      <c r="Q26" s="127">
        <v>0.009965277777777778</v>
      </c>
      <c r="R26" s="26">
        <v>0.009896990740740741</v>
      </c>
      <c r="S26" s="26">
        <v>0.00765625</v>
      </c>
      <c r="T26" s="26"/>
      <c r="U26" s="26">
        <v>0.008452546296296297</v>
      </c>
      <c r="V26" s="26">
        <v>0.007001157407407407</v>
      </c>
      <c r="W26" s="26">
        <v>0.00619212962962963</v>
      </c>
      <c r="X26" s="26">
        <v>0.009443287037037036</v>
      </c>
      <c r="Y26" s="1"/>
      <c r="Z26" s="1"/>
    </row>
    <row r="27" spans="1:26" s="3" customFormat="1" ht="13.5" customHeight="1">
      <c r="A27" s="10">
        <v>2016</v>
      </c>
      <c r="B27" s="11" t="s">
        <v>2</v>
      </c>
      <c r="C27" s="11"/>
      <c r="D27" s="12"/>
      <c r="E27" s="13"/>
      <c r="F27" s="16"/>
      <c r="G27" s="16">
        <v>1</v>
      </c>
      <c r="H27" s="16">
        <v>1</v>
      </c>
      <c r="I27" s="27">
        <v>2</v>
      </c>
      <c r="J27" s="27"/>
      <c r="K27" s="27">
        <v>4</v>
      </c>
      <c r="L27" s="27">
        <v>5</v>
      </c>
      <c r="M27" s="27">
        <v>2</v>
      </c>
      <c r="N27" s="27">
        <v>1</v>
      </c>
      <c r="O27" s="27">
        <v>7</v>
      </c>
      <c r="P27" s="27">
        <v>35</v>
      </c>
      <c r="Q27" s="27">
        <v>1</v>
      </c>
      <c r="R27" s="27">
        <v>16</v>
      </c>
      <c r="S27" s="27">
        <v>14</v>
      </c>
      <c r="T27" s="27"/>
      <c r="U27" s="27">
        <v>15</v>
      </c>
      <c r="V27" s="28">
        <v>13</v>
      </c>
      <c r="W27" s="27">
        <v>16</v>
      </c>
      <c r="X27" s="27">
        <v>12</v>
      </c>
      <c r="Y27" s="1"/>
      <c r="Z27" s="1"/>
    </row>
    <row r="28" spans="1:26" s="3" customFormat="1" ht="13.5" customHeight="1">
      <c r="A28" s="10">
        <v>2016</v>
      </c>
      <c r="B28" s="11" t="s">
        <v>1</v>
      </c>
      <c r="C28" s="11"/>
      <c r="D28" s="12">
        <f>SUM(LARGE(F28:X28,1),LARGE(F28:X28,2),LARGE(F28:X28,3))</f>
        <v>282.37</v>
      </c>
      <c r="E28" s="13">
        <f>SUM(LARGE(F28:X28,1),LARGE(F28:X28,2),LARGE(F28:X28,3),LARGE(F28:X28,4),LARGE(F28:X28,5))</f>
        <v>464.37</v>
      </c>
      <c r="F28" s="6"/>
      <c r="G28" s="6">
        <v>91</v>
      </c>
      <c r="H28" s="6">
        <v>91</v>
      </c>
      <c r="I28" s="17">
        <v>85.96</v>
      </c>
      <c r="J28" s="17"/>
      <c r="K28" s="17">
        <v>83.94</v>
      </c>
      <c r="L28" s="17">
        <v>83.7</v>
      </c>
      <c r="M28" s="17">
        <v>90.12</v>
      </c>
      <c r="N28" s="17">
        <v>91</v>
      </c>
      <c r="O28" s="17">
        <v>86.15</v>
      </c>
      <c r="P28" s="17">
        <v>78.32</v>
      </c>
      <c r="Q28" s="17">
        <v>91</v>
      </c>
      <c r="R28" s="17">
        <v>88.8</v>
      </c>
      <c r="S28" s="17">
        <v>88.61</v>
      </c>
      <c r="T28" s="17"/>
      <c r="U28" s="17">
        <v>88</v>
      </c>
      <c r="V28" s="17">
        <v>91.14</v>
      </c>
      <c r="W28" s="17">
        <v>93.14</v>
      </c>
      <c r="X28" s="17">
        <v>98.09</v>
      </c>
      <c r="Y28" s="1"/>
      <c r="Z28" s="1"/>
    </row>
    <row r="29" spans="1:26" s="3" customFormat="1" ht="13.5" customHeight="1">
      <c r="A29" s="42" t="s">
        <v>22</v>
      </c>
      <c r="B29" s="43"/>
      <c r="C29" s="44">
        <f>+Y29/Z29</f>
        <v>80</v>
      </c>
      <c r="D29" s="12"/>
      <c r="E29" s="13"/>
      <c r="F29" s="37"/>
      <c r="G29" s="37">
        <v>80</v>
      </c>
      <c r="H29" s="37">
        <v>70</v>
      </c>
      <c r="I29" s="37">
        <v>90</v>
      </c>
      <c r="J29" s="37"/>
      <c r="K29" s="37">
        <v>80</v>
      </c>
      <c r="L29" s="37">
        <v>80</v>
      </c>
      <c r="M29" s="37">
        <v>100</v>
      </c>
      <c r="N29" s="37">
        <v>70</v>
      </c>
      <c r="O29" s="37">
        <v>100</v>
      </c>
      <c r="P29" s="37">
        <v>60</v>
      </c>
      <c r="Q29" s="37">
        <v>90</v>
      </c>
      <c r="R29" s="37">
        <v>70</v>
      </c>
      <c r="S29" s="37">
        <v>80</v>
      </c>
      <c r="T29" s="37"/>
      <c r="U29" s="37">
        <v>80</v>
      </c>
      <c r="V29" s="37">
        <v>80</v>
      </c>
      <c r="W29" s="37">
        <v>70</v>
      </c>
      <c r="X29" s="37">
        <v>80</v>
      </c>
      <c r="Y29" s="45">
        <f>SUM(F29:X29)</f>
        <v>1280</v>
      </c>
      <c r="Z29" s="40">
        <f>COUNT(F29:X29)</f>
        <v>16</v>
      </c>
    </row>
    <row r="30" spans="1:26" s="3" customFormat="1" ht="12.75">
      <c r="A30" s="42"/>
      <c r="B30" s="43"/>
      <c r="C30" s="44"/>
      <c r="D30" s="39"/>
      <c r="E30" s="38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45"/>
      <c r="Z30" s="40"/>
    </row>
    <row r="31" spans="1:26" s="3" customFormat="1" ht="12.75">
      <c r="A31" s="21"/>
      <c r="B31" s="22" t="s">
        <v>29</v>
      </c>
      <c r="C31" s="22"/>
      <c r="D31" s="23"/>
      <c r="E31" s="24"/>
      <c r="F31" s="21" t="s">
        <v>10</v>
      </c>
      <c r="G31" s="21" t="s">
        <v>10</v>
      </c>
      <c r="H31" s="21" t="s">
        <v>10</v>
      </c>
      <c r="I31" s="21" t="s">
        <v>9</v>
      </c>
      <c r="J31" s="21" t="s">
        <v>9</v>
      </c>
      <c r="K31" s="21" t="s">
        <v>10</v>
      </c>
      <c r="L31" s="21" t="s">
        <v>9</v>
      </c>
      <c r="M31" s="21" t="s">
        <v>10</v>
      </c>
      <c r="N31" s="21" t="s">
        <v>10</v>
      </c>
      <c r="O31" s="124" t="s">
        <v>203</v>
      </c>
      <c r="P31" s="124" t="s">
        <v>10</v>
      </c>
      <c r="Q31" s="21" t="s">
        <v>9</v>
      </c>
      <c r="R31" s="21" t="s">
        <v>204</v>
      </c>
      <c r="S31" s="21" t="s">
        <v>191</v>
      </c>
      <c r="T31" s="21" t="s">
        <v>191</v>
      </c>
      <c r="U31" s="21" t="s">
        <v>9</v>
      </c>
      <c r="V31" s="21" t="s">
        <v>191</v>
      </c>
      <c r="W31" s="21" t="s">
        <v>10</v>
      </c>
      <c r="X31" s="21" t="s">
        <v>11</v>
      </c>
      <c r="Y31" s="37"/>
      <c r="Z31" s="1"/>
    </row>
    <row r="32" spans="1:26" s="3" customFormat="1" ht="12.75">
      <c r="A32" s="10">
        <v>2017</v>
      </c>
      <c r="B32" s="11" t="s">
        <v>0</v>
      </c>
      <c r="C32" s="11"/>
      <c r="D32" s="12"/>
      <c r="E32" s="13"/>
      <c r="F32" s="6"/>
      <c r="G32" s="6"/>
      <c r="H32" s="6"/>
      <c r="I32" s="17"/>
      <c r="J32" s="6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5"/>
      <c r="W32" s="17"/>
      <c r="X32" s="17"/>
      <c r="Y32" s="1"/>
      <c r="Z32" s="1"/>
    </row>
    <row r="33" spans="1:26" s="3" customFormat="1" ht="12.75">
      <c r="A33" s="10">
        <v>2017</v>
      </c>
      <c r="B33" s="11" t="s">
        <v>23</v>
      </c>
      <c r="C33" s="11"/>
      <c r="D33" s="12"/>
      <c r="E33" s="13"/>
      <c r="F33" s="15"/>
      <c r="G33" s="15"/>
      <c r="H33" s="127"/>
      <c r="I33" s="126"/>
      <c r="J33" s="26"/>
      <c r="K33" s="26"/>
      <c r="L33" s="26"/>
      <c r="M33" s="127"/>
      <c r="N33" s="127"/>
      <c r="O33" s="127"/>
      <c r="P33" s="26"/>
      <c r="Q33" s="26"/>
      <c r="R33" s="26"/>
      <c r="S33" s="26"/>
      <c r="T33" s="26"/>
      <c r="U33" s="26"/>
      <c r="V33" s="26"/>
      <c r="W33" s="26"/>
      <c r="X33" s="26"/>
      <c r="Y33" s="1"/>
      <c r="Z33" s="1"/>
    </row>
    <row r="34" spans="1:26" s="3" customFormat="1" ht="13.5" customHeight="1">
      <c r="A34" s="10">
        <v>2017</v>
      </c>
      <c r="B34" s="11" t="s">
        <v>2</v>
      </c>
      <c r="C34" s="11"/>
      <c r="D34" s="12"/>
      <c r="E34" s="13"/>
      <c r="F34" s="16"/>
      <c r="G34" s="16"/>
      <c r="H34" s="16"/>
      <c r="I34" s="1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"/>
      <c r="Z34" s="1"/>
    </row>
    <row r="35" spans="1:26" s="3" customFormat="1" ht="13.5" customHeight="1">
      <c r="A35" s="10">
        <v>2017</v>
      </c>
      <c r="B35" s="11" t="s">
        <v>1</v>
      </c>
      <c r="C35" s="11"/>
      <c r="D35" s="12" t="e">
        <f>SUM(LARGE(F35:X35,1),LARGE(F35:X35,2),LARGE(F35:X35,3))</f>
        <v>#NUM!</v>
      </c>
      <c r="E35" s="13" t="e">
        <f>SUM(LARGE(F35:X35,1),LARGE(F35:X35,2),LARGE(F35:X35,3),LARGE(F35:X35,4),LARGE(F35:X35,5))</f>
        <v>#NUM!</v>
      </c>
      <c r="F35" s="6"/>
      <c r="G35" s="6"/>
      <c r="H35" s="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"/>
      <c r="Z35" s="1"/>
    </row>
    <row r="36" spans="1:26" s="3" customFormat="1" ht="13.5" customHeight="1">
      <c r="A36" s="42" t="s">
        <v>22</v>
      </c>
      <c r="B36" s="43"/>
      <c r="C36" s="44" t="e">
        <f>+Y36/Z36</f>
        <v>#DIV/0!</v>
      </c>
      <c r="D36" s="12"/>
      <c r="E36" s="13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45">
        <f>SUM(F36:X36)</f>
        <v>0</v>
      </c>
      <c r="Z36" s="40">
        <f>COUNT(F36:X36)</f>
        <v>0</v>
      </c>
    </row>
    <row r="41" ht="13.5" thickBot="1"/>
    <row r="42" spans="1:29" ht="12.75">
      <c r="A42" s="66"/>
      <c r="B42" s="67"/>
      <c r="C42" s="67"/>
      <c r="D42" s="68"/>
      <c r="E42" s="69"/>
      <c r="F42" s="67" t="s">
        <v>76</v>
      </c>
      <c r="G42" s="67" t="s">
        <v>77</v>
      </c>
      <c r="H42" s="67" t="s">
        <v>78</v>
      </c>
      <c r="I42" s="67" t="s">
        <v>79</v>
      </c>
      <c r="J42" s="70"/>
      <c r="K42" s="70"/>
      <c r="L42" s="70"/>
      <c r="M42" s="7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AA42">
        <v>0</v>
      </c>
      <c r="AB42">
        <v>100</v>
      </c>
      <c r="AC42">
        <v>100</v>
      </c>
    </row>
    <row r="43" spans="1:30" ht="12.75">
      <c r="A43" s="72">
        <v>2014</v>
      </c>
      <c r="B43" s="11" t="s">
        <v>75</v>
      </c>
      <c r="C43" s="11"/>
      <c r="D43" s="12"/>
      <c r="E43" s="13"/>
      <c r="F43" s="14"/>
      <c r="G43" s="80">
        <v>0.17222222222222225</v>
      </c>
      <c r="H43" s="14"/>
      <c r="I43" s="80">
        <v>0.15277777777777776</v>
      </c>
      <c r="J43" s="14"/>
      <c r="K43" s="14"/>
      <c r="L43" s="14"/>
      <c r="M43" s="73"/>
      <c r="AA43">
        <v>1</v>
      </c>
      <c r="AB43">
        <v>90</v>
      </c>
      <c r="AC43">
        <v>80</v>
      </c>
      <c r="AD43" s="3"/>
    </row>
    <row r="44" spans="1:30" ht="12.75">
      <c r="A44" s="72"/>
      <c r="B44" s="11"/>
      <c r="C44" s="11"/>
      <c r="D44" s="12"/>
      <c r="E44" s="13"/>
      <c r="F44" s="14"/>
      <c r="G44" s="14"/>
      <c r="H44" s="14"/>
      <c r="I44" s="14"/>
      <c r="J44" s="14"/>
      <c r="K44" s="14"/>
      <c r="L44" s="14"/>
      <c r="M44" s="73"/>
      <c r="AA44">
        <v>2</v>
      </c>
      <c r="AB44">
        <v>80</v>
      </c>
      <c r="AC44">
        <v>60</v>
      </c>
      <c r="AD44" s="3"/>
    </row>
    <row r="45" spans="1:29" ht="12.75">
      <c r="A45" s="72"/>
      <c r="B45" s="11"/>
      <c r="C45" s="11"/>
      <c r="D45" s="12"/>
      <c r="E45" s="13"/>
      <c r="F45" s="14" t="s">
        <v>81</v>
      </c>
      <c r="G45" s="14" t="s">
        <v>82</v>
      </c>
      <c r="H45" s="14" t="s">
        <v>83</v>
      </c>
      <c r="I45" s="14" t="s">
        <v>84</v>
      </c>
      <c r="J45" s="14" t="s">
        <v>85</v>
      </c>
      <c r="K45" s="14" t="s">
        <v>86</v>
      </c>
      <c r="L45" s="14" t="s">
        <v>87</v>
      </c>
      <c r="M45" s="73" t="s">
        <v>88</v>
      </c>
      <c r="AA45">
        <v>3</v>
      </c>
      <c r="AB45">
        <v>70</v>
      </c>
      <c r="AC45">
        <v>40</v>
      </c>
    </row>
    <row r="46" spans="1:29" ht="13.5" thickBot="1">
      <c r="A46" s="74">
        <v>2014</v>
      </c>
      <c r="B46" s="75" t="s">
        <v>80</v>
      </c>
      <c r="C46" s="75"/>
      <c r="D46" s="76"/>
      <c r="E46" s="77"/>
      <c r="F46" s="78"/>
      <c r="G46" s="81">
        <v>0.25625000000000003</v>
      </c>
      <c r="H46" s="81">
        <v>0.2986111111111111</v>
      </c>
      <c r="I46" s="78"/>
      <c r="J46" s="78"/>
      <c r="K46" s="78"/>
      <c r="L46" s="81">
        <v>0.24791666666666667</v>
      </c>
      <c r="M46" s="82">
        <v>0.24861111111111112</v>
      </c>
      <c r="AA46">
        <v>4</v>
      </c>
      <c r="AB46">
        <v>60</v>
      </c>
      <c r="AC46">
        <v>20</v>
      </c>
    </row>
    <row r="47" spans="27:29" ht="12.75">
      <c r="AA47">
        <v>5</v>
      </c>
      <c r="AB47">
        <v>50</v>
      </c>
      <c r="AC47">
        <v>0</v>
      </c>
    </row>
    <row r="48" spans="27:28" ht="12.75">
      <c r="AA48">
        <v>6</v>
      </c>
      <c r="AB48">
        <v>40</v>
      </c>
    </row>
    <row r="49" spans="15:28" ht="12.75">
      <c r="O49" s="29"/>
      <c r="AA49">
        <v>7</v>
      </c>
      <c r="AB49">
        <v>30</v>
      </c>
    </row>
    <row r="50" spans="27:28" ht="12.75">
      <c r="AA50">
        <v>8</v>
      </c>
      <c r="AB50">
        <v>20</v>
      </c>
    </row>
    <row r="51" spans="27:28" ht="12.75">
      <c r="AA51">
        <v>9</v>
      </c>
      <c r="AB51">
        <v>10</v>
      </c>
    </row>
    <row r="52" spans="27:28" ht="12.75">
      <c r="AA52">
        <v>10</v>
      </c>
      <c r="AB52">
        <v>0</v>
      </c>
    </row>
    <row r="54" ht="12.75">
      <c r="O54" s="29"/>
    </row>
    <row r="55" spans="27:29" ht="12.75">
      <c r="AA55">
        <v>0</v>
      </c>
      <c r="AB55">
        <v>100</v>
      </c>
      <c r="AC55">
        <v>100</v>
      </c>
    </row>
    <row r="56" spans="27:29" ht="12.75">
      <c r="AA56">
        <v>1</v>
      </c>
      <c r="AB56">
        <v>95</v>
      </c>
      <c r="AC56">
        <v>93.5</v>
      </c>
    </row>
    <row r="57" spans="27:29" ht="12.75">
      <c r="AA57">
        <v>2</v>
      </c>
      <c r="AB57">
        <v>90</v>
      </c>
      <c r="AC57">
        <v>87</v>
      </c>
    </row>
    <row r="58" spans="27:29" ht="12.75">
      <c r="AA58">
        <v>3</v>
      </c>
      <c r="AB58">
        <v>85</v>
      </c>
      <c r="AC58">
        <v>80.5</v>
      </c>
    </row>
    <row r="59" spans="27:29" ht="12.75">
      <c r="AA59">
        <v>4</v>
      </c>
      <c r="AB59">
        <v>80</v>
      </c>
      <c r="AC59">
        <v>74</v>
      </c>
    </row>
    <row r="60" spans="27:29" ht="12.75">
      <c r="AA60">
        <v>5</v>
      </c>
      <c r="AB60">
        <v>75</v>
      </c>
      <c r="AC60">
        <v>67.5</v>
      </c>
    </row>
    <row r="61" spans="27:29" ht="12.75">
      <c r="AA61">
        <v>6</v>
      </c>
      <c r="AB61">
        <v>70</v>
      </c>
      <c r="AC61">
        <v>61</v>
      </c>
    </row>
    <row r="62" spans="27:29" ht="12.75">
      <c r="AA62">
        <v>7</v>
      </c>
      <c r="AB62">
        <v>65</v>
      </c>
      <c r="AC62">
        <v>54.5</v>
      </c>
    </row>
    <row r="63" spans="27:29" ht="12.75">
      <c r="AA63">
        <v>8</v>
      </c>
      <c r="AB63">
        <v>60</v>
      </c>
      <c r="AC63">
        <v>48</v>
      </c>
    </row>
    <row r="64" spans="27:29" ht="12.75">
      <c r="AA64">
        <v>9</v>
      </c>
      <c r="AB64">
        <v>55</v>
      </c>
      <c r="AC64">
        <v>41.5</v>
      </c>
    </row>
    <row r="65" spans="27:29" ht="12.75">
      <c r="AA65">
        <v>10</v>
      </c>
      <c r="AB65">
        <v>50</v>
      </c>
      <c r="AC65">
        <v>35</v>
      </c>
    </row>
    <row r="66" spans="27:29" ht="12.75">
      <c r="AA66">
        <v>11</v>
      </c>
      <c r="AB66">
        <v>45</v>
      </c>
      <c r="AC66">
        <v>28.5</v>
      </c>
    </row>
    <row r="67" spans="27:29" ht="12.75">
      <c r="AA67">
        <v>12</v>
      </c>
      <c r="AB67">
        <v>40</v>
      </c>
      <c r="AC67">
        <v>22</v>
      </c>
    </row>
    <row r="68" spans="27:29" ht="12.75">
      <c r="AA68">
        <v>13</v>
      </c>
      <c r="AB68">
        <v>35</v>
      </c>
      <c r="AC68">
        <v>15.5</v>
      </c>
    </row>
    <row r="69" spans="27:29" ht="12.75">
      <c r="AA69">
        <v>14</v>
      </c>
      <c r="AB69">
        <v>30</v>
      </c>
      <c r="AC69">
        <v>9</v>
      </c>
    </row>
    <row r="70" spans="27:29" ht="12.75">
      <c r="AA70">
        <v>15</v>
      </c>
      <c r="AB70">
        <v>25</v>
      </c>
      <c r="AC70">
        <v>2.5</v>
      </c>
    </row>
    <row r="71" spans="27:28" ht="12.75">
      <c r="AA71">
        <v>16</v>
      </c>
      <c r="AB71">
        <v>20</v>
      </c>
    </row>
    <row r="72" spans="27:28" ht="12.75">
      <c r="AA72">
        <v>17</v>
      </c>
      <c r="AB72">
        <v>15</v>
      </c>
    </row>
    <row r="73" spans="27:28" ht="12.75">
      <c r="AA73">
        <v>18</v>
      </c>
      <c r="AB73">
        <v>10</v>
      </c>
    </row>
    <row r="74" spans="27:28" ht="12.75">
      <c r="AA74">
        <v>19</v>
      </c>
      <c r="AB74">
        <v>5</v>
      </c>
    </row>
    <row r="75" spans="27:28" ht="12.75">
      <c r="AA75">
        <v>20</v>
      </c>
      <c r="AB75">
        <v>0</v>
      </c>
    </row>
  </sheetData>
  <sheetProtection/>
  <mergeCells count="1">
    <mergeCell ref="A1:B2"/>
  </mergeCells>
  <conditionalFormatting sqref="U18:X18 G25:I25 J18:S18 K25:S25 U25:X25">
    <cfRule type="top10" priority="8" dxfId="0" stopIfTrue="1" rank="3" bottom="1"/>
  </conditionalFormatting>
  <conditionalFormatting sqref="F21:X21">
    <cfRule type="top10" priority="7" dxfId="0" stopIfTrue="1" rank="3"/>
  </conditionalFormatting>
  <conditionalFormatting sqref="F4 F25 Q4 F18:I18 J25 J4:K4 N4 F11:X11 T18 T25">
    <cfRule type="top10" priority="6" dxfId="0" stopIfTrue="1" rank="3" bottom="1"/>
  </conditionalFormatting>
  <conditionalFormatting sqref="F14:X14">
    <cfRule type="top10" priority="5" dxfId="0" stopIfTrue="1" rank="3"/>
  </conditionalFormatting>
  <conditionalFormatting sqref="G4:I4 L4:M4 O4:P4 R4:X4">
    <cfRule type="top10" priority="4" dxfId="0" stopIfTrue="1" rank="3" bottom="1"/>
  </conditionalFormatting>
  <conditionalFormatting sqref="F7:X7">
    <cfRule type="top10" priority="3" dxfId="0" stopIfTrue="1" rank="3"/>
  </conditionalFormatting>
  <conditionalFormatting sqref="F28:X28">
    <cfRule type="expression" priority="15" dxfId="4" stopIfTrue="1">
      <formula>LARGE(($F$28:$X$28),MIN(3,COUNT($F$28:$X$28)))&lt;=F28</formula>
    </cfRule>
  </conditionalFormatting>
  <conditionalFormatting sqref="F32:X32">
    <cfRule type="expression" priority="1" dxfId="4" stopIfTrue="1">
      <formula>SMALL(($F$24:$X$24),MIN(3,COUNT($F$24:$X$24)))&gt;=F32</formula>
    </cfRule>
  </conditionalFormatting>
  <conditionalFormatting sqref="F35:X35">
    <cfRule type="expression" priority="2" dxfId="4" stopIfTrue="1">
      <formula>LARGE(($F$27:$X$27),MIN(3,COUNT($F$27:$X$27)))&lt;=F35</formula>
    </cfRule>
  </conditionalFormatting>
  <printOptions/>
  <pageMargins left="0.2" right="0.22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40" sqref="O40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9.421875" style="0" customWidth="1"/>
    <col min="15" max="15" width="14.00390625" style="0" bestFit="1" customWidth="1"/>
    <col min="17" max="17" width="11.140625" style="0" bestFit="1" customWidth="1"/>
    <col min="18" max="18" width="14.00390625" style="0" bestFit="1" customWidth="1"/>
    <col min="19" max="19" width="9.421875" style="0" bestFit="1" customWidth="1"/>
    <col min="20" max="21" width="13.57421875" style="0" bestFit="1" customWidth="1"/>
    <col min="22" max="22" width="14.00390625" style="0" bestFit="1" customWidth="1"/>
    <col min="23" max="23" width="9.8515625" style="0" bestFit="1" customWidth="1"/>
    <col min="24" max="24" width="10.00390625" style="0" customWidth="1"/>
    <col min="25" max="25" width="5.00390625" style="1" bestFit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40</v>
      </c>
      <c r="B1" s="173"/>
      <c r="W1" s="65" t="s">
        <v>19</v>
      </c>
      <c r="X1" s="65" t="s">
        <v>19</v>
      </c>
    </row>
    <row r="2" spans="1:24" s="2" customFormat="1" ht="13.5" customHeight="1" thickBot="1">
      <c r="A2" s="174"/>
      <c r="B2" s="175" t="s">
        <v>40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216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9" t="s">
        <v>18</v>
      </c>
      <c r="X2" s="9" t="s">
        <v>18</v>
      </c>
    </row>
    <row r="3" spans="2:28" s="21" customFormat="1" ht="12.75">
      <c r="B3" s="22" t="s">
        <v>27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6" s="122" customFormat="1" ht="12.75">
      <c r="A4" s="41">
        <v>2013</v>
      </c>
      <c r="B4" s="128" t="s">
        <v>0</v>
      </c>
      <c r="C4" s="128"/>
      <c r="D4" s="128"/>
      <c r="E4" s="128"/>
      <c r="F4" s="17" t="s">
        <v>206</v>
      </c>
      <c r="G4" s="6">
        <v>9</v>
      </c>
      <c r="H4" s="6">
        <v>10</v>
      </c>
      <c r="I4" s="17">
        <v>9</v>
      </c>
      <c r="J4" s="17" t="s">
        <v>206</v>
      </c>
      <c r="K4" s="17" t="s">
        <v>206</v>
      </c>
      <c r="L4" s="17">
        <v>10</v>
      </c>
      <c r="M4" s="17">
        <v>3</v>
      </c>
      <c r="N4" s="17" t="s">
        <v>206</v>
      </c>
      <c r="O4" s="17">
        <v>9</v>
      </c>
      <c r="P4" s="17">
        <v>4</v>
      </c>
      <c r="Q4" s="17" t="s">
        <v>206</v>
      </c>
      <c r="R4" s="17">
        <v>4</v>
      </c>
      <c r="S4" s="17">
        <v>6</v>
      </c>
      <c r="T4" s="17">
        <v>6</v>
      </c>
      <c r="U4" s="17">
        <v>8</v>
      </c>
      <c r="V4" s="25">
        <v>6</v>
      </c>
      <c r="W4" s="17">
        <v>5</v>
      </c>
      <c r="X4" s="17">
        <v>6</v>
      </c>
      <c r="Y4" s="129"/>
      <c r="Z4" s="129"/>
    </row>
    <row r="5" spans="1:26" s="122" customFormat="1" ht="12.75">
      <c r="A5" s="41">
        <v>2013</v>
      </c>
      <c r="B5" s="128" t="s">
        <v>23</v>
      </c>
      <c r="C5" s="128"/>
      <c r="D5" s="128"/>
      <c r="E5" s="128"/>
      <c r="F5" s="15"/>
      <c r="G5" s="127">
        <v>0.010478009259259258</v>
      </c>
      <c r="H5" s="126">
        <v>0.008888888888888889</v>
      </c>
      <c r="I5" s="26">
        <v>0.009083333333333334</v>
      </c>
      <c r="J5" s="26"/>
      <c r="K5" s="26"/>
      <c r="L5" s="26">
        <v>0.009983796296296296</v>
      </c>
      <c r="M5" s="26">
        <v>0.00832175925925926</v>
      </c>
      <c r="N5" s="26"/>
      <c r="O5" s="26">
        <v>0.00790625</v>
      </c>
      <c r="P5" s="26">
        <v>0.007092592592592592</v>
      </c>
      <c r="Q5" s="26"/>
      <c r="R5" s="26">
        <v>0.009300925925925926</v>
      </c>
      <c r="S5" s="26">
        <v>0.011819444444444445</v>
      </c>
      <c r="T5" s="26">
        <v>0.010347222222222223</v>
      </c>
      <c r="U5" s="26">
        <v>0.01084375</v>
      </c>
      <c r="V5" s="26">
        <v>0.007928240740740741</v>
      </c>
      <c r="W5" s="26">
        <v>0.006538194444444444</v>
      </c>
      <c r="X5" s="26">
        <v>0.007704861111111111</v>
      </c>
      <c r="Y5" s="129"/>
      <c r="Z5" s="129"/>
    </row>
    <row r="6" spans="1:26" s="122" customFormat="1" ht="12.75">
      <c r="A6" s="41">
        <v>2013</v>
      </c>
      <c r="B6" s="128" t="s">
        <v>2</v>
      </c>
      <c r="C6" s="128"/>
      <c r="D6" s="128"/>
      <c r="E6" s="128"/>
      <c r="F6" s="16"/>
      <c r="G6" s="16">
        <v>5</v>
      </c>
      <c r="H6" s="16">
        <v>5</v>
      </c>
      <c r="I6" s="27">
        <v>5</v>
      </c>
      <c r="J6" s="27"/>
      <c r="K6" s="27"/>
      <c r="L6" s="27">
        <v>7</v>
      </c>
      <c r="M6" s="27">
        <v>5</v>
      </c>
      <c r="N6" s="27"/>
      <c r="O6" s="27">
        <v>31</v>
      </c>
      <c r="P6" s="27">
        <v>30</v>
      </c>
      <c r="Q6" s="27"/>
      <c r="R6" s="27">
        <v>34</v>
      </c>
      <c r="S6" s="27">
        <v>30</v>
      </c>
      <c r="T6" s="27">
        <v>3</v>
      </c>
      <c r="U6" s="27">
        <v>23</v>
      </c>
      <c r="V6" s="28">
        <v>22</v>
      </c>
      <c r="W6" s="27">
        <v>29</v>
      </c>
      <c r="X6" s="27">
        <v>22</v>
      </c>
      <c r="Y6" s="129"/>
      <c r="Z6" s="129"/>
    </row>
    <row r="7" spans="1:26" s="122" customFormat="1" ht="12.75">
      <c r="A7" s="41">
        <v>2013</v>
      </c>
      <c r="B7" s="128" t="s">
        <v>1</v>
      </c>
      <c r="C7" s="128"/>
      <c r="D7" s="128">
        <f>SUM(LARGE(F7:X7,1),LARGE(F7:X7,2),LARGE(F7:X7,3))</f>
        <v>229.67000000000002</v>
      </c>
      <c r="E7" s="128">
        <f>SUM(LARGE(F7:X7,1),LARGE(F7:X7,2),LARGE(F7:X7,3),LARGE(F7:X7,4),LARGE(F7:X7,5))</f>
        <v>359.39</v>
      </c>
      <c r="F7" s="6"/>
      <c r="G7" s="6">
        <v>59.2</v>
      </c>
      <c r="H7" s="6">
        <v>62.82</v>
      </c>
      <c r="I7" s="17">
        <v>59.85</v>
      </c>
      <c r="J7" s="17"/>
      <c r="K7" s="17"/>
      <c r="L7" s="17">
        <v>62.7</v>
      </c>
      <c r="M7" s="17">
        <v>83.61</v>
      </c>
      <c r="N7" s="17"/>
      <c r="O7" s="17">
        <v>51.82</v>
      </c>
      <c r="P7" s="17">
        <v>59.93</v>
      </c>
      <c r="Q7" s="17"/>
      <c r="R7" s="17">
        <v>44.77</v>
      </c>
      <c r="S7" s="17">
        <v>60</v>
      </c>
      <c r="T7" s="17">
        <v>64.76</v>
      </c>
      <c r="U7" s="17">
        <v>53.38</v>
      </c>
      <c r="V7" s="17">
        <v>64.99</v>
      </c>
      <c r="W7" s="17">
        <v>64.96</v>
      </c>
      <c r="X7" s="17">
        <v>81.07</v>
      </c>
      <c r="Y7" s="129"/>
      <c r="Z7" s="129"/>
    </row>
    <row r="8" spans="1:27" s="3" customFormat="1" ht="12.75">
      <c r="A8" s="42" t="s">
        <v>22</v>
      </c>
      <c r="B8" s="43"/>
      <c r="C8" s="44">
        <f>+Y8/Z8</f>
        <v>32.142857142857146</v>
      </c>
      <c r="D8" s="39">
        <f>+(+M8+V8+X8)/3</f>
        <v>50</v>
      </c>
      <c r="E8" s="38">
        <f>+(+M8+V8+X8+T8+W8)/5</f>
        <v>48</v>
      </c>
      <c r="F8" s="37"/>
      <c r="G8" s="37">
        <v>10</v>
      </c>
      <c r="H8" s="37">
        <v>0</v>
      </c>
      <c r="I8" s="37">
        <v>10</v>
      </c>
      <c r="J8" s="37"/>
      <c r="K8" s="37"/>
      <c r="L8" s="37">
        <v>0</v>
      </c>
      <c r="M8" s="37">
        <v>70</v>
      </c>
      <c r="N8" s="37"/>
      <c r="O8" s="37">
        <v>10</v>
      </c>
      <c r="P8" s="46">
        <v>60</v>
      </c>
      <c r="Q8" s="46"/>
      <c r="R8" s="46">
        <v>60</v>
      </c>
      <c r="S8" s="46">
        <v>40</v>
      </c>
      <c r="T8" s="46">
        <v>40</v>
      </c>
      <c r="U8" s="46">
        <v>20</v>
      </c>
      <c r="V8" s="46">
        <v>40</v>
      </c>
      <c r="W8" s="37">
        <v>50</v>
      </c>
      <c r="X8" s="37">
        <v>40</v>
      </c>
      <c r="Y8" s="1">
        <f>SUM(F8:X8)</f>
        <v>450</v>
      </c>
      <c r="Z8" s="40">
        <f>COUNT(F8:X8)</f>
        <v>14</v>
      </c>
      <c r="AA8"/>
    </row>
    <row r="9" spans="1:27" s="3" customFormat="1" ht="12.75">
      <c r="A9" s="42"/>
      <c r="B9" s="43"/>
      <c r="C9" s="44"/>
      <c r="D9" s="39"/>
      <c r="E9" s="38"/>
      <c r="F9" s="37"/>
      <c r="G9" s="37"/>
      <c r="H9" s="37"/>
      <c r="I9" s="37"/>
      <c r="J9" s="37"/>
      <c r="K9" s="37"/>
      <c r="L9" s="37"/>
      <c r="M9" s="37"/>
      <c r="N9" s="37"/>
      <c r="O9" s="9" t="s">
        <v>14</v>
      </c>
      <c r="P9" s="9" t="s">
        <v>14</v>
      </c>
      <c r="Q9" s="46"/>
      <c r="R9" s="46"/>
      <c r="S9" s="46"/>
      <c r="T9" s="46"/>
      <c r="U9" s="65" t="s">
        <v>19</v>
      </c>
      <c r="V9" s="65" t="s">
        <v>19</v>
      </c>
      <c r="W9" s="37"/>
      <c r="X9" s="37"/>
      <c r="Y9" s="1"/>
      <c r="Z9" s="40"/>
      <c r="AA9"/>
    </row>
    <row r="10" spans="2:27" s="21" customFormat="1" ht="12.75">
      <c r="B10" s="22" t="s">
        <v>27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9</v>
      </c>
      <c r="M10" s="21" t="s">
        <v>10</v>
      </c>
      <c r="N10" s="21" t="s">
        <v>11</v>
      </c>
      <c r="O10" s="21" t="s">
        <v>11</v>
      </c>
      <c r="P10" s="21" t="s">
        <v>10</v>
      </c>
      <c r="Q10" s="21" t="s">
        <v>9</v>
      </c>
      <c r="R10" s="64" t="s">
        <v>11</v>
      </c>
      <c r="S10" s="64" t="s">
        <v>10</v>
      </c>
      <c r="U10" s="21" t="s">
        <v>10</v>
      </c>
      <c r="V10" s="21" t="s">
        <v>11</v>
      </c>
      <c r="W10" s="64" t="s">
        <v>10</v>
      </c>
      <c r="X10" s="64" t="s">
        <v>9</v>
      </c>
      <c r="Y10" s="1"/>
      <c r="Z10" s="1"/>
      <c r="AA10"/>
    </row>
    <row r="11" spans="1:26" s="122" customFormat="1" ht="12.75">
      <c r="A11" s="41">
        <v>2014</v>
      </c>
      <c r="B11" s="128" t="s">
        <v>0</v>
      </c>
      <c r="C11" s="128"/>
      <c r="D11" s="128"/>
      <c r="E11" s="128"/>
      <c r="F11" s="6">
        <v>5</v>
      </c>
      <c r="G11" s="6">
        <v>5</v>
      </c>
      <c r="H11" s="6">
        <v>4</v>
      </c>
      <c r="I11" s="17" t="s">
        <v>206</v>
      </c>
      <c r="J11" s="17">
        <v>3</v>
      </c>
      <c r="K11" s="17">
        <v>4</v>
      </c>
      <c r="L11" s="17">
        <v>2</v>
      </c>
      <c r="M11" s="17">
        <v>5</v>
      </c>
      <c r="N11" s="17">
        <v>4</v>
      </c>
      <c r="O11" s="17">
        <v>5</v>
      </c>
      <c r="P11" s="17">
        <v>3</v>
      </c>
      <c r="Q11" s="17">
        <v>3</v>
      </c>
      <c r="R11" s="17">
        <v>4</v>
      </c>
      <c r="S11" s="17">
        <v>2</v>
      </c>
      <c r="T11" s="17" t="s">
        <v>206</v>
      </c>
      <c r="U11" s="17">
        <v>2</v>
      </c>
      <c r="V11" s="25">
        <v>4</v>
      </c>
      <c r="W11" s="17">
        <v>4</v>
      </c>
      <c r="X11" s="17">
        <v>6</v>
      </c>
      <c r="Y11" s="129"/>
      <c r="Z11" s="129"/>
    </row>
    <row r="12" spans="1:26" s="122" customFormat="1" ht="12.75">
      <c r="A12" s="41">
        <v>2014</v>
      </c>
      <c r="B12" s="128" t="s">
        <v>23</v>
      </c>
      <c r="C12" s="128"/>
      <c r="D12" s="128"/>
      <c r="E12" s="128"/>
      <c r="F12" s="15">
        <v>0.007534722222222221</v>
      </c>
      <c r="G12" s="127">
        <v>0.008313657407407407</v>
      </c>
      <c r="H12" s="126">
        <v>0.007430555555555555</v>
      </c>
      <c r="I12" s="26"/>
      <c r="J12" s="26">
        <v>0.007177083333333334</v>
      </c>
      <c r="K12" s="26">
        <v>0.006892361111111112</v>
      </c>
      <c r="L12" s="26">
        <v>0.009571759259259259</v>
      </c>
      <c r="M12" s="26">
        <v>0.007326388888888889</v>
      </c>
      <c r="N12" s="26">
        <v>0.013252314814814814</v>
      </c>
      <c r="O12" s="26">
        <v>0.008594907407407407</v>
      </c>
      <c r="P12" s="26">
        <v>0.007097222222222223</v>
      </c>
      <c r="Q12" s="26">
        <v>0.008391203703703705</v>
      </c>
      <c r="R12" s="26">
        <v>0.008653935185185185</v>
      </c>
      <c r="S12" s="26">
        <v>0.006969907407407407</v>
      </c>
      <c r="T12" s="26"/>
      <c r="U12" s="26">
        <v>0.006960648148148149</v>
      </c>
      <c r="V12" s="26">
        <v>0.008475694444444444</v>
      </c>
      <c r="W12" s="26">
        <v>0.006150462962962963</v>
      </c>
      <c r="X12" s="26">
        <v>0.006805555555555557</v>
      </c>
      <c r="Y12" s="129"/>
      <c r="Z12" s="129"/>
    </row>
    <row r="13" spans="1:26" s="122" customFormat="1" ht="12.75">
      <c r="A13" s="41">
        <v>2014</v>
      </c>
      <c r="B13" s="128" t="s">
        <v>2</v>
      </c>
      <c r="C13" s="128"/>
      <c r="D13" s="128"/>
      <c r="E13" s="128"/>
      <c r="F13" s="16">
        <v>6</v>
      </c>
      <c r="G13" s="16">
        <v>7</v>
      </c>
      <c r="H13" s="16">
        <v>2</v>
      </c>
      <c r="I13" s="27"/>
      <c r="J13" s="27">
        <v>10</v>
      </c>
      <c r="K13" s="27">
        <v>3</v>
      </c>
      <c r="L13" s="27">
        <v>2</v>
      </c>
      <c r="M13" s="27">
        <v>4</v>
      </c>
      <c r="N13" s="27">
        <v>3</v>
      </c>
      <c r="O13" s="27">
        <v>17</v>
      </c>
      <c r="P13" s="27">
        <v>27</v>
      </c>
      <c r="Q13" s="27">
        <v>3</v>
      </c>
      <c r="R13" s="27">
        <v>19</v>
      </c>
      <c r="S13" s="27">
        <v>19</v>
      </c>
      <c r="T13" s="27"/>
      <c r="U13" s="27">
        <v>16</v>
      </c>
      <c r="V13" s="28">
        <v>21</v>
      </c>
      <c r="W13" s="27">
        <v>27</v>
      </c>
      <c r="X13" s="27">
        <v>32</v>
      </c>
      <c r="Y13" s="129"/>
      <c r="Z13" s="129"/>
    </row>
    <row r="14" spans="1:26" s="122" customFormat="1" ht="12.75">
      <c r="A14" s="41">
        <v>2014</v>
      </c>
      <c r="B14" s="128" t="s">
        <v>1</v>
      </c>
      <c r="C14" s="128"/>
      <c r="D14" s="128">
        <f>SUM(LARGE(F14:X14,1),LARGE(F14:X14,2),LARGE(F14:X14,3))</f>
        <v>261.41999999999996</v>
      </c>
      <c r="E14" s="128">
        <f>SUM(LARGE(F14:X14,1),LARGE(F14:X14,2),LARGE(F14:X14,3),LARGE(F14:X14,4),LARGE(F14:X14,5))</f>
        <v>429.11999999999995</v>
      </c>
      <c r="F14" s="6">
        <v>68.94</v>
      </c>
      <c r="G14" s="6">
        <v>79.67</v>
      </c>
      <c r="H14" s="6">
        <v>81.98</v>
      </c>
      <c r="I14" s="17"/>
      <c r="J14" s="17">
        <v>65.02</v>
      </c>
      <c r="K14" s="17">
        <v>85.02</v>
      </c>
      <c r="L14" s="17">
        <v>80.99</v>
      </c>
      <c r="M14" s="17">
        <v>82.68</v>
      </c>
      <c r="N14" s="17">
        <v>86.05</v>
      </c>
      <c r="O14" s="17">
        <v>80.32</v>
      </c>
      <c r="P14" s="17">
        <v>76.52</v>
      </c>
      <c r="Q14" s="17">
        <v>80.82</v>
      </c>
      <c r="R14" s="17">
        <v>80.93</v>
      </c>
      <c r="S14" s="17">
        <v>80.18</v>
      </c>
      <c r="T14" s="17"/>
      <c r="U14" s="17">
        <v>89.85</v>
      </c>
      <c r="V14" s="17">
        <v>85.52</v>
      </c>
      <c r="W14" s="17">
        <v>69.75</v>
      </c>
      <c r="X14" s="17">
        <v>68.71</v>
      </c>
      <c r="Y14" s="129"/>
      <c r="Z14" s="129"/>
    </row>
    <row r="15" spans="1:26" s="3" customFormat="1" ht="12.75">
      <c r="A15" s="42" t="s">
        <v>22</v>
      </c>
      <c r="B15" s="43"/>
      <c r="C15" s="44">
        <f>+Y15/Z15</f>
        <v>61.76470588235294</v>
      </c>
      <c r="D15" s="39"/>
      <c r="E15" s="38"/>
      <c r="F15" s="37">
        <v>50</v>
      </c>
      <c r="G15" s="37">
        <v>50</v>
      </c>
      <c r="H15" s="37">
        <v>60</v>
      </c>
      <c r="I15" s="37"/>
      <c r="J15" s="37">
        <v>70</v>
      </c>
      <c r="K15" s="37">
        <v>60</v>
      </c>
      <c r="L15" s="37">
        <v>80</v>
      </c>
      <c r="M15" s="37">
        <v>50</v>
      </c>
      <c r="N15" s="37">
        <v>60</v>
      </c>
      <c r="O15" s="37">
        <v>50</v>
      </c>
      <c r="P15" s="37">
        <v>70</v>
      </c>
      <c r="Q15" s="37">
        <v>70</v>
      </c>
      <c r="R15" s="37">
        <v>60</v>
      </c>
      <c r="S15" s="37">
        <v>80</v>
      </c>
      <c r="T15" s="37"/>
      <c r="U15" s="37">
        <v>80</v>
      </c>
      <c r="V15" s="37">
        <v>60</v>
      </c>
      <c r="W15" s="37">
        <v>60</v>
      </c>
      <c r="X15" s="37">
        <v>40</v>
      </c>
      <c r="Y15" s="1">
        <f>SUM(F15:X15)</f>
        <v>1050</v>
      </c>
      <c r="Z15" s="40">
        <f>COUNT(F15:X15)</f>
        <v>17</v>
      </c>
    </row>
    <row r="16" spans="1:26" s="3" customFormat="1" ht="13.5" customHeight="1">
      <c r="A16" s="33"/>
      <c r="B16" s="34"/>
      <c r="C16" s="34"/>
      <c r="D16" s="35"/>
      <c r="E16" s="36"/>
      <c r="F16" s="30"/>
      <c r="G16" s="30"/>
      <c r="H16" s="30"/>
      <c r="I16" s="37"/>
      <c r="J16" s="37"/>
      <c r="K16" s="37"/>
      <c r="L16" s="37"/>
      <c r="M16" s="37"/>
      <c r="N16" s="37"/>
      <c r="O16" s="9" t="s">
        <v>12</v>
      </c>
      <c r="P16" s="9" t="s">
        <v>12</v>
      </c>
      <c r="Q16" s="37"/>
      <c r="R16" s="9" t="s">
        <v>14</v>
      </c>
      <c r="S16" s="9" t="s">
        <v>14</v>
      </c>
      <c r="T16" s="37"/>
      <c r="U16" s="65" t="s">
        <v>19</v>
      </c>
      <c r="V16" s="65" t="s">
        <v>19</v>
      </c>
      <c r="W16" s="9" t="s">
        <v>18</v>
      </c>
      <c r="X16" s="9" t="s">
        <v>18</v>
      </c>
      <c r="Y16" s="1"/>
      <c r="Z16" s="31"/>
    </row>
    <row r="17" spans="2:27" s="21" customFormat="1" ht="12.75">
      <c r="B17" s="22" t="s">
        <v>32</v>
      </c>
      <c r="C17" s="22"/>
      <c r="D17" s="23"/>
      <c r="E17" s="24"/>
      <c r="F17" s="124" t="s">
        <v>10</v>
      </c>
      <c r="G17" s="124" t="s">
        <v>10</v>
      </c>
      <c r="H17" s="124" t="s">
        <v>10</v>
      </c>
      <c r="I17" s="124" t="s">
        <v>9</v>
      </c>
      <c r="J17" s="124" t="s">
        <v>9</v>
      </c>
      <c r="K17" s="124" t="s">
        <v>10</v>
      </c>
      <c r="L17" s="124" t="s">
        <v>10</v>
      </c>
      <c r="M17" s="124" t="s">
        <v>188</v>
      </c>
      <c r="N17" s="124" t="s">
        <v>11</v>
      </c>
      <c r="O17" s="134" t="s">
        <v>11</v>
      </c>
      <c r="P17" s="134" t="s">
        <v>10</v>
      </c>
      <c r="Q17" s="21" t="s">
        <v>9</v>
      </c>
      <c r="R17" s="124" t="s">
        <v>190</v>
      </c>
      <c r="S17" s="124" t="s">
        <v>191</v>
      </c>
      <c r="T17" s="124"/>
      <c r="U17" s="124" t="s">
        <v>11</v>
      </c>
      <c r="V17" s="124" t="s">
        <v>10</v>
      </c>
      <c r="W17" s="124" t="s">
        <v>10</v>
      </c>
      <c r="X17" s="124" t="s">
        <v>9</v>
      </c>
      <c r="Y17" s="1"/>
      <c r="Z17" s="1"/>
      <c r="AA17"/>
    </row>
    <row r="18" spans="1:24" ht="12.75">
      <c r="A18" s="10">
        <v>2015</v>
      </c>
      <c r="B18" s="11" t="s">
        <v>0</v>
      </c>
      <c r="C18" s="11"/>
      <c r="D18" s="12"/>
      <c r="E18" s="13"/>
      <c r="F18" s="17" t="s">
        <v>206</v>
      </c>
      <c r="G18" s="6">
        <v>3</v>
      </c>
      <c r="H18" s="6">
        <v>5</v>
      </c>
      <c r="I18" s="17" t="s">
        <v>206</v>
      </c>
      <c r="J18" s="17" t="s">
        <v>206</v>
      </c>
      <c r="K18" s="17" t="s">
        <v>206</v>
      </c>
      <c r="L18" s="17">
        <v>4</v>
      </c>
      <c r="M18" s="17" t="s">
        <v>206</v>
      </c>
      <c r="N18" s="17" t="s">
        <v>206</v>
      </c>
      <c r="O18" s="17">
        <v>7</v>
      </c>
      <c r="P18" s="17">
        <v>2</v>
      </c>
      <c r="Q18" s="17" t="s">
        <v>206</v>
      </c>
      <c r="R18" s="17">
        <v>2</v>
      </c>
      <c r="S18" s="17">
        <v>1</v>
      </c>
      <c r="T18" s="17" t="s">
        <v>206</v>
      </c>
      <c r="U18" s="17">
        <v>4</v>
      </c>
      <c r="V18" s="25">
        <v>3</v>
      </c>
      <c r="W18" s="17">
        <v>6</v>
      </c>
      <c r="X18" s="17">
        <v>6</v>
      </c>
    </row>
    <row r="19" spans="1:24" ht="12.75">
      <c r="A19" s="10">
        <v>2015</v>
      </c>
      <c r="B19" s="11" t="s">
        <v>23</v>
      </c>
      <c r="C19" s="11"/>
      <c r="D19" s="12"/>
      <c r="E19" s="13"/>
      <c r="F19" s="15"/>
      <c r="G19" s="127">
        <v>0.008991898148148148</v>
      </c>
      <c r="H19" s="126">
        <v>0.00829861111111111</v>
      </c>
      <c r="I19" s="26"/>
      <c r="J19" s="26"/>
      <c r="K19" s="26"/>
      <c r="L19" s="127">
        <v>0.008622685185185185</v>
      </c>
      <c r="M19" s="26"/>
      <c r="N19" s="26"/>
      <c r="O19" s="26">
        <v>0.010075231481481482</v>
      </c>
      <c r="P19" s="26">
        <v>0.006355324074074075</v>
      </c>
      <c r="Q19" s="26"/>
      <c r="R19" s="26">
        <v>0.00780324074074074</v>
      </c>
      <c r="S19" s="26">
        <v>0.008164351851851851</v>
      </c>
      <c r="T19" s="26"/>
      <c r="U19" s="26">
        <v>0.012099537037037035</v>
      </c>
      <c r="V19" s="26">
        <v>0.007768518518518519</v>
      </c>
      <c r="W19" s="26">
        <v>0.007386574074074074</v>
      </c>
      <c r="X19" s="26">
        <v>0.01040162037037037</v>
      </c>
    </row>
    <row r="20" spans="1:24" ht="12.75">
      <c r="A20" s="10">
        <v>2015</v>
      </c>
      <c r="B20" s="11" t="s">
        <v>2</v>
      </c>
      <c r="C20" s="11"/>
      <c r="D20" s="12"/>
      <c r="E20" s="13"/>
      <c r="F20" s="16"/>
      <c r="G20" s="16">
        <v>5</v>
      </c>
      <c r="H20" s="16">
        <v>1</v>
      </c>
      <c r="I20" s="27"/>
      <c r="J20" s="27"/>
      <c r="K20" s="27"/>
      <c r="L20" s="27">
        <v>9</v>
      </c>
      <c r="M20" s="27"/>
      <c r="N20" s="27"/>
      <c r="O20" s="27">
        <v>28</v>
      </c>
      <c r="P20" s="27">
        <v>15</v>
      </c>
      <c r="Q20" s="27"/>
      <c r="R20" s="27">
        <v>26</v>
      </c>
      <c r="S20" s="27">
        <v>13</v>
      </c>
      <c r="T20" s="27"/>
      <c r="U20" s="27">
        <v>36</v>
      </c>
      <c r="V20" s="28">
        <v>29</v>
      </c>
      <c r="W20" s="27">
        <v>27</v>
      </c>
      <c r="X20" s="27">
        <v>27</v>
      </c>
    </row>
    <row r="21" spans="1:24" ht="12.75">
      <c r="A21" s="10">
        <v>2015</v>
      </c>
      <c r="B21" s="11" t="s">
        <v>1</v>
      </c>
      <c r="C21" s="11"/>
      <c r="D21" s="12">
        <f>SUM(LARGE(F21:X21,1),LARGE(F21:X21,2),LARGE(F21:X21,3))</f>
        <v>258.98</v>
      </c>
      <c r="E21" s="13">
        <f>SUM(LARGE(F21:X21,1),LARGE(F21:X21,2),LARGE(F21:X21,3),LARGE(F21:X21,4),LARGE(F21:X21,5))</f>
        <v>424.25</v>
      </c>
      <c r="F21" s="6"/>
      <c r="G21" s="6">
        <v>76.95</v>
      </c>
      <c r="H21" s="6">
        <v>87</v>
      </c>
      <c r="I21" s="17"/>
      <c r="J21" s="17"/>
      <c r="K21" s="17"/>
      <c r="L21" s="17">
        <v>81.71</v>
      </c>
      <c r="M21" s="17"/>
      <c r="N21" s="17"/>
      <c r="O21" s="17">
        <v>78.37</v>
      </c>
      <c r="P21" s="17">
        <v>83.56</v>
      </c>
      <c r="Q21" s="17"/>
      <c r="R21" s="17">
        <v>73.67</v>
      </c>
      <c r="S21" s="17">
        <v>86.35</v>
      </c>
      <c r="T21" s="17"/>
      <c r="U21" s="17">
        <v>81.53</v>
      </c>
      <c r="V21" s="17">
        <v>85.63</v>
      </c>
      <c r="W21" s="17">
        <v>73.22</v>
      </c>
      <c r="X21" s="17">
        <v>76.1</v>
      </c>
    </row>
    <row r="22" spans="1:26" s="3" customFormat="1" ht="12.75">
      <c r="A22" s="42" t="s">
        <v>22</v>
      </c>
      <c r="B22" s="43"/>
      <c r="C22" s="44">
        <f>+Y22/Z22</f>
        <v>60.90909090909091</v>
      </c>
      <c r="D22" s="39"/>
      <c r="E22" s="38"/>
      <c r="F22" s="46"/>
      <c r="G22" s="46">
        <v>70</v>
      </c>
      <c r="H22" s="46">
        <v>50</v>
      </c>
      <c r="I22" s="46"/>
      <c r="J22" s="46"/>
      <c r="K22" s="46"/>
      <c r="L22" s="46">
        <v>60</v>
      </c>
      <c r="M22" s="46"/>
      <c r="N22" s="46"/>
      <c r="O22" s="46">
        <v>30</v>
      </c>
      <c r="P22" s="46">
        <v>80</v>
      </c>
      <c r="Q22" s="46"/>
      <c r="R22" s="46">
        <v>80</v>
      </c>
      <c r="S22" s="46">
        <v>90</v>
      </c>
      <c r="T22" s="46"/>
      <c r="U22" s="46">
        <v>60</v>
      </c>
      <c r="V22" s="46">
        <v>70</v>
      </c>
      <c r="W22" s="46">
        <v>40</v>
      </c>
      <c r="X22" s="46">
        <v>40</v>
      </c>
      <c r="Y22" s="1">
        <f>SUM(F22:X22)</f>
        <v>670</v>
      </c>
      <c r="Z22" s="40">
        <f>COUNT(F22:X22)</f>
        <v>11</v>
      </c>
    </row>
    <row r="23" spans="1:26" s="3" customFormat="1" ht="13.5" customHeight="1">
      <c r="A23" s="33"/>
      <c r="B23" s="34"/>
      <c r="C23" s="34"/>
      <c r="D23" s="35"/>
      <c r="E23" s="36"/>
      <c r="F23" s="125"/>
      <c r="G23" s="125"/>
      <c r="H23" s="125"/>
      <c r="I23" s="46"/>
      <c r="J23" s="46"/>
      <c r="K23" s="46"/>
      <c r="L23" s="46"/>
      <c r="M23" s="46"/>
      <c r="N23" s="6" t="s">
        <v>6</v>
      </c>
      <c r="O23" s="9" t="s">
        <v>12</v>
      </c>
      <c r="P23" s="9" t="s">
        <v>12</v>
      </c>
      <c r="Q23" s="46"/>
      <c r="R23" s="9" t="s">
        <v>14</v>
      </c>
      <c r="S23" s="9" t="s">
        <v>14</v>
      </c>
      <c r="T23" s="6" t="s">
        <v>6</v>
      </c>
      <c r="U23" s="9" t="s">
        <v>205</v>
      </c>
      <c r="V23" s="9" t="s">
        <v>205</v>
      </c>
      <c r="W23" s="65" t="s">
        <v>19</v>
      </c>
      <c r="X23" s="65" t="s">
        <v>19</v>
      </c>
      <c r="Y23" s="1"/>
      <c r="Z23" s="31"/>
    </row>
    <row r="24" spans="1:26" s="3" customFormat="1" ht="12.75">
      <c r="A24" s="21"/>
      <c r="B24" s="22" t="s">
        <v>194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10</v>
      </c>
      <c r="O24" s="134" t="s">
        <v>203</v>
      </c>
      <c r="P24" s="134" t="s">
        <v>10</v>
      </c>
      <c r="Q24" s="21" t="s">
        <v>9</v>
      </c>
      <c r="R24" s="21" t="s">
        <v>204</v>
      </c>
      <c r="S24" s="21" t="s">
        <v>191</v>
      </c>
      <c r="T24" s="21" t="s">
        <v>191</v>
      </c>
      <c r="U24" s="21" t="s">
        <v>9</v>
      </c>
      <c r="V24" s="21" t="s">
        <v>191</v>
      </c>
      <c r="W24" s="21" t="s">
        <v>191</v>
      </c>
      <c r="X24" s="177" t="s">
        <v>11</v>
      </c>
      <c r="Y24" s="37"/>
      <c r="Z24" s="1"/>
    </row>
    <row r="25" spans="1:26" s="3" customFormat="1" ht="12.75">
      <c r="A25" s="10">
        <v>2016</v>
      </c>
      <c r="B25" s="11" t="s">
        <v>0</v>
      </c>
      <c r="C25" s="11"/>
      <c r="D25" s="12"/>
      <c r="E25" s="13"/>
      <c r="F25" s="17" t="s">
        <v>206</v>
      </c>
      <c r="G25" s="6">
        <v>10</v>
      </c>
      <c r="H25" s="6">
        <v>7</v>
      </c>
      <c r="I25" s="17" t="s">
        <v>206</v>
      </c>
      <c r="J25" s="17" t="s">
        <v>206</v>
      </c>
      <c r="K25" s="17" t="s">
        <v>206</v>
      </c>
      <c r="L25" s="17" t="s">
        <v>206</v>
      </c>
      <c r="M25" s="17" t="s">
        <v>206</v>
      </c>
      <c r="N25" s="17">
        <v>3</v>
      </c>
      <c r="O25" s="17" t="s">
        <v>206</v>
      </c>
      <c r="P25" s="17">
        <v>8</v>
      </c>
      <c r="Q25" s="17">
        <v>7</v>
      </c>
      <c r="R25" s="17">
        <v>7</v>
      </c>
      <c r="S25" s="17">
        <v>8</v>
      </c>
      <c r="T25" s="17">
        <v>4</v>
      </c>
      <c r="U25" s="17">
        <v>8</v>
      </c>
      <c r="V25" s="25">
        <v>8</v>
      </c>
      <c r="W25" s="17">
        <v>8</v>
      </c>
      <c r="X25" s="17">
        <v>8</v>
      </c>
      <c r="Y25" s="1"/>
      <c r="Z25" s="1"/>
    </row>
    <row r="26" spans="1:26" s="3" customFormat="1" ht="12.75">
      <c r="A26" s="10">
        <v>2016</v>
      </c>
      <c r="B26" s="11" t="s">
        <v>23</v>
      </c>
      <c r="C26" s="11"/>
      <c r="D26" s="12"/>
      <c r="E26" s="13"/>
      <c r="F26" s="15"/>
      <c r="G26" s="127">
        <v>0.010706018518518517</v>
      </c>
      <c r="H26" s="126">
        <v>0.008680555555555556</v>
      </c>
      <c r="I26" s="26"/>
      <c r="J26" s="26"/>
      <c r="K26" s="26"/>
      <c r="L26" s="127"/>
      <c r="M26" s="133"/>
      <c r="N26" s="127">
        <v>0.009282407407407408</v>
      </c>
      <c r="O26" s="26"/>
      <c r="P26" s="26">
        <v>0.008621527777777778</v>
      </c>
      <c r="Q26" s="127">
        <v>0.013726851851851851</v>
      </c>
      <c r="R26" s="26">
        <v>0.012502314814814815</v>
      </c>
      <c r="S26" s="26">
        <v>0.009445601851851853</v>
      </c>
      <c r="T26" s="26">
        <v>0.008773148148148148</v>
      </c>
      <c r="U26" s="26">
        <v>0.014116898148148148</v>
      </c>
      <c r="V26" s="26">
        <v>0.009648148148148147</v>
      </c>
      <c r="W26" s="153">
        <v>0.009511574074074073</v>
      </c>
      <c r="X26" s="154">
        <v>0.013119212962962963</v>
      </c>
      <c r="Y26" s="1"/>
      <c r="Z26" s="1"/>
    </row>
    <row r="27" spans="1:26" s="3" customFormat="1" ht="13.5" customHeight="1">
      <c r="A27" s="10">
        <v>2016</v>
      </c>
      <c r="B27" s="11" t="s">
        <v>2</v>
      </c>
      <c r="C27" s="11"/>
      <c r="D27" s="12"/>
      <c r="E27" s="13"/>
      <c r="F27" s="16"/>
      <c r="G27" s="16">
        <v>5</v>
      </c>
      <c r="H27" s="16">
        <v>1</v>
      </c>
      <c r="I27" s="27"/>
      <c r="J27" s="27"/>
      <c r="K27" s="27"/>
      <c r="L27" s="27"/>
      <c r="M27" s="27"/>
      <c r="N27" s="27">
        <v>3</v>
      </c>
      <c r="O27" s="27"/>
      <c r="P27" s="27">
        <v>26</v>
      </c>
      <c r="Q27" s="27">
        <v>2</v>
      </c>
      <c r="R27" s="27">
        <v>11</v>
      </c>
      <c r="S27" s="27">
        <v>14</v>
      </c>
      <c r="T27" s="27">
        <v>2</v>
      </c>
      <c r="U27" s="27">
        <v>24</v>
      </c>
      <c r="V27" s="28">
        <v>23</v>
      </c>
      <c r="W27" s="27">
        <v>18</v>
      </c>
      <c r="X27" s="27">
        <v>24</v>
      </c>
      <c r="Y27" s="1"/>
      <c r="Z27" s="1"/>
    </row>
    <row r="28" spans="1:26" s="3" customFormat="1" ht="13.5" customHeight="1">
      <c r="A28" s="10">
        <v>2016</v>
      </c>
      <c r="B28" s="11" t="s">
        <v>1</v>
      </c>
      <c r="C28" s="11"/>
      <c r="D28" s="12">
        <f>SUM(LARGE(F28:X28,1),LARGE(F28:X28,2),LARGE(F28:X28,3))</f>
        <v>270.39</v>
      </c>
      <c r="E28" s="13">
        <f>SUM(LARGE(F28:X28,1),LARGE(F28:X28,2),LARGE(F28:X28,3),LARGE(F28:X28,4),LARGE(F28:X28,5))</f>
        <v>442.77</v>
      </c>
      <c r="F28" s="6"/>
      <c r="G28" s="6">
        <v>80.11</v>
      </c>
      <c r="H28" s="6">
        <v>91</v>
      </c>
      <c r="I28" s="17"/>
      <c r="J28" s="17"/>
      <c r="K28" s="17"/>
      <c r="L28" s="17"/>
      <c r="M28" s="17"/>
      <c r="N28" s="17">
        <v>88.79</v>
      </c>
      <c r="O28" s="17"/>
      <c r="P28" s="17">
        <v>76.97</v>
      </c>
      <c r="Q28" s="17">
        <v>90.6</v>
      </c>
      <c r="R28" s="17">
        <v>78.91</v>
      </c>
      <c r="S28" s="17">
        <v>66.21</v>
      </c>
      <c r="T28" s="17">
        <v>84.29</v>
      </c>
      <c r="U28" s="17">
        <v>71.21</v>
      </c>
      <c r="V28" s="17">
        <v>72.4</v>
      </c>
      <c r="W28" s="17">
        <v>85.07</v>
      </c>
      <c r="X28" s="17">
        <v>87.31</v>
      </c>
      <c r="Y28" s="1"/>
      <c r="Z28" s="1"/>
    </row>
    <row r="29" spans="1:26" s="3" customFormat="1" ht="13.5" customHeight="1">
      <c r="A29" s="42" t="s">
        <v>22</v>
      </c>
      <c r="B29" s="43"/>
      <c r="C29" s="44">
        <f>+Y29/Z29</f>
        <v>28.333333333333332</v>
      </c>
      <c r="D29" s="12"/>
      <c r="E29" s="13"/>
      <c r="F29" s="37"/>
      <c r="G29" s="37">
        <v>0</v>
      </c>
      <c r="H29" s="37">
        <v>30</v>
      </c>
      <c r="I29" s="37"/>
      <c r="J29" s="37"/>
      <c r="K29" s="37"/>
      <c r="L29" s="37"/>
      <c r="M29" s="37"/>
      <c r="N29" s="37">
        <v>70</v>
      </c>
      <c r="O29" s="37"/>
      <c r="P29" s="37">
        <v>20</v>
      </c>
      <c r="Q29" s="37">
        <v>30</v>
      </c>
      <c r="R29" s="37">
        <v>30</v>
      </c>
      <c r="S29" s="37">
        <v>20</v>
      </c>
      <c r="T29" s="37">
        <v>60</v>
      </c>
      <c r="U29" s="37">
        <v>20</v>
      </c>
      <c r="V29" s="37">
        <v>20</v>
      </c>
      <c r="W29" s="37">
        <v>20</v>
      </c>
      <c r="X29" s="37">
        <v>20</v>
      </c>
      <c r="Y29" s="45">
        <f>SUM(F29:X29)</f>
        <v>340</v>
      </c>
      <c r="Z29" s="40">
        <f>COUNT(F29:X29)</f>
        <v>12</v>
      </c>
    </row>
    <row r="30" spans="1:26" s="3" customFormat="1" ht="12.75">
      <c r="A30" s="42"/>
      <c r="B30" s="43"/>
      <c r="C30" s="44"/>
      <c r="D30" s="39"/>
      <c r="E30" s="38"/>
      <c r="F30" s="37"/>
      <c r="G30" s="37"/>
      <c r="H30" s="37"/>
      <c r="I30" s="37"/>
      <c r="J30" s="37"/>
      <c r="K30" s="37"/>
      <c r="L30" s="37"/>
      <c r="M30" s="37"/>
      <c r="N30" s="163" t="s">
        <v>215</v>
      </c>
      <c r="O30" s="37"/>
      <c r="P30" s="37"/>
      <c r="Q30" s="163" t="s">
        <v>215</v>
      </c>
      <c r="R30" s="37"/>
      <c r="S30" s="37"/>
      <c r="T30" s="37"/>
      <c r="U30" s="37"/>
      <c r="V30" s="37"/>
      <c r="W30" s="9" t="s">
        <v>18</v>
      </c>
      <c r="X30" s="9" t="s">
        <v>18</v>
      </c>
      <c r="Y30" s="45"/>
      <c r="Z30" s="40"/>
    </row>
    <row r="31" spans="1:26" s="3" customFormat="1" ht="12.75">
      <c r="A31" s="21"/>
      <c r="B31" s="22" t="s">
        <v>194</v>
      </c>
      <c r="C31" s="22"/>
      <c r="D31" s="23"/>
      <c r="E31" s="24"/>
      <c r="F31" s="21" t="s">
        <v>10</v>
      </c>
      <c r="G31" s="21" t="s">
        <v>10</v>
      </c>
      <c r="H31" s="21" t="s">
        <v>10</v>
      </c>
      <c r="I31" s="21" t="s">
        <v>9</v>
      </c>
      <c r="J31" s="21" t="s">
        <v>9</v>
      </c>
      <c r="K31" s="21" t="s">
        <v>10</v>
      </c>
      <c r="L31" s="21" t="s">
        <v>9</v>
      </c>
      <c r="M31" s="21" t="s">
        <v>10</v>
      </c>
      <c r="N31" s="21" t="s">
        <v>191</v>
      </c>
      <c r="O31" s="124" t="s">
        <v>203</v>
      </c>
      <c r="P31" s="124" t="s">
        <v>10</v>
      </c>
      <c r="Q31" s="21" t="s">
        <v>191</v>
      </c>
      <c r="R31" s="21" t="s">
        <v>204</v>
      </c>
      <c r="S31" s="21" t="s">
        <v>191</v>
      </c>
      <c r="T31" s="21" t="s">
        <v>191</v>
      </c>
      <c r="U31" s="21" t="s">
        <v>9</v>
      </c>
      <c r="V31" s="21" t="s">
        <v>191</v>
      </c>
      <c r="W31" s="124" t="s">
        <v>10</v>
      </c>
      <c r="X31" s="124" t="s">
        <v>9</v>
      </c>
      <c r="Y31" s="37"/>
      <c r="Z31" s="1"/>
    </row>
    <row r="32" spans="1:26" s="3" customFormat="1" ht="12.75">
      <c r="A32" s="10">
        <v>2017</v>
      </c>
      <c r="B32" s="11" t="s">
        <v>0</v>
      </c>
      <c r="C32" s="11"/>
      <c r="D32" s="12"/>
      <c r="E32" s="13"/>
      <c r="F32" s="6"/>
      <c r="G32" s="6"/>
      <c r="H32" s="6">
        <v>6</v>
      </c>
      <c r="I32" s="17"/>
      <c r="J32" s="6"/>
      <c r="K32" s="17"/>
      <c r="L32" s="17"/>
      <c r="M32" s="17"/>
      <c r="N32" s="17">
        <v>9</v>
      </c>
      <c r="O32" s="17"/>
      <c r="P32" s="17"/>
      <c r="Q32" s="17"/>
      <c r="R32" s="17"/>
      <c r="S32" s="17"/>
      <c r="T32" s="17"/>
      <c r="U32" s="17"/>
      <c r="V32" s="25"/>
      <c r="W32" s="17">
        <v>8</v>
      </c>
      <c r="X32" s="17">
        <v>18</v>
      </c>
      <c r="Y32" s="1"/>
      <c r="Z32" s="1"/>
    </row>
    <row r="33" spans="1:26" s="3" customFormat="1" ht="12.75">
      <c r="A33" s="10">
        <v>2017</v>
      </c>
      <c r="B33" s="11" t="s">
        <v>23</v>
      </c>
      <c r="C33" s="11"/>
      <c r="D33" s="12"/>
      <c r="E33" s="13"/>
      <c r="F33" s="15"/>
      <c r="G33" s="15"/>
      <c r="H33" s="154">
        <v>0.011280092592592592</v>
      </c>
      <c r="I33" s="126"/>
      <c r="J33" s="26"/>
      <c r="K33" s="26"/>
      <c r="L33" s="26"/>
      <c r="M33" s="127"/>
      <c r="N33" s="161">
        <v>0.01463773148148148</v>
      </c>
      <c r="O33" s="127"/>
      <c r="P33" s="26"/>
      <c r="Q33" s="26"/>
      <c r="R33" s="26"/>
      <c r="S33" s="26"/>
      <c r="T33" s="26"/>
      <c r="U33" s="26"/>
      <c r="V33" s="26"/>
      <c r="W33" s="176">
        <v>0.012951388888888887</v>
      </c>
      <c r="X33" s="161">
        <v>0.020288194444444446</v>
      </c>
      <c r="Y33" s="1"/>
      <c r="Z33" s="1"/>
    </row>
    <row r="34" spans="1:26" s="3" customFormat="1" ht="13.5" customHeight="1">
      <c r="A34" s="10">
        <v>2017</v>
      </c>
      <c r="B34" s="11" t="s">
        <v>2</v>
      </c>
      <c r="C34" s="11"/>
      <c r="D34" s="12"/>
      <c r="E34" s="13"/>
      <c r="F34" s="16"/>
      <c r="G34" s="16"/>
      <c r="H34" s="16">
        <v>1</v>
      </c>
      <c r="I34" s="16"/>
      <c r="J34" s="27"/>
      <c r="K34" s="27"/>
      <c r="L34" s="27"/>
      <c r="M34" s="27"/>
      <c r="N34" s="27">
        <v>4</v>
      </c>
      <c r="O34" s="27"/>
      <c r="P34" s="27"/>
      <c r="Q34" s="27"/>
      <c r="R34" s="27"/>
      <c r="S34" s="27"/>
      <c r="T34" s="27"/>
      <c r="U34" s="27"/>
      <c r="V34" s="27"/>
      <c r="W34" s="27">
        <v>17</v>
      </c>
      <c r="X34" s="27">
        <v>20</v>
      </c>
      <c r="Y34" s="1"/>
      <c r="Z34" s="1"/>
    </row>
    <row r="35" spans="1:26" s="3" customFormat="1" ht="13.5" customHeight="1">
      <c r="A35" s="10">
        <v>2017</v>
      </c>
      <c r="B35" s="11" t="s">
        <v>1</v>
      </c>
      <c r="C35" s="11"/>
      <c r="D35" s="12">
        <f>SUM(LARGE(F35:X35,1),LARGE(F35:X35,2),LARGE(F35:X35,3))</f>
        <v>257.2</v>
      </c>
      <c r="E35" s="13" t="e">
        <f>SUM(LARGE(F35:X35,1),LARGE(F35:X35,2),LARGE(F35:X35,3),LARGE(F35:X35,4),LARGE(F35:X35,5))</f>
        <v>#NUM!</v>
      </c>
      <c r="F35" s="6"/>
      <c r="G35" s="6"/>
      <c r="H35" s="6">
        <v>91</v>
      </c>
      <c r="I35" s="17"/>
      <c r="J35" s="17"/>
      <c r="K35" s="17"/>
      <c r="L35" s="17"/>
      <c r="M35" s="17"/>
      <c r="N35" s="17">
        <v>83.96</v>
      </c>
      <c r="O35" s="17"/>
      <c r="P35" s="17"/>
      <c r="Q35" s="17"/>
      <c r="R35" s="17"/>
      <c r="S35" s="17"/>
      <c r="T35" s="17"/>
      <c r="U35" s="17"/>
      <c r="V35" s="17"/>
      <c r="W35" s="17">
        <v>82.24</v>
      </c>
      <c r="X35" s="17">
        <v>74.45</v>
      </c>
      <c r="Y35" s="1"/>
      <c r="Z35" s="1"/>
    </row>
    <row r="36" spans="1:26" s="3" customFormat="1" ht="13.5" customHeight="1">
      <c r="A36" s="42" t="s">
        <v>22</v>
      </c>
      <c r="B36" s="43"/>
      <c r="C36" s="44">
        <f>+Y36/Z36</f>
        <v>20</v>
      </c>
      <c r="D36" s="12"/>
      <c r="E36" s="13"/>
      <c r="F36" s="37"/>
      <c r="G36" s="37"/>
      <c r="H36" s="37">
        <v>40</v>
      </c>
      <c r="I36" s="37"/>
      <c r="J36" s="37"/>
      <c r="K36" s="37"/>
      <c r="L36" s="37"/>
      <c r="M36" s="37"/>
      <c r="N36" s="37">
        <v>10</v>
      </c>
      <c r="O36" s="37"/>
      <c r="P36" s="37"/>
      <c r="Q36" s="37"/>
      <c r="R36" s="37"/>
      <c r="S36" s="37"/>
      <c r="T36" s="37"/>
      <c r="U36" s="37"/>
      <c r="V36" s="37"/>
      <c r="W36" s="37">
        <v>20</v>
      </c>
      <c r="X36" s="37">
        <v>10</v>
      </c>
      <c r="Y36" s="45">
        <f>SUM(F36:X36)</f>
        <v>80</v>
      </c>
      <c r="Z36" s="40">
        <f>COUNT(F36:X36)</f>
        <v>4</v>
      </c>
    </row>
    <row r="41" ht="13.5" thickBot="1"/>
    <row r="42" spans="1:29" ht="12.75">
      <c r="A42" s="66"/>
      <c r="B42" s="67"/>
      <c r="C42" s="67"/>
      <c r="D42" s="68"/>
      <c r="E42" s="69"/>
      <c r="F42" s="67" t="s">
        <v>76</v>
      </c>
      <c r="G42" s="67" t="s">
        <v>77</v>
      </c>
      <c r="H42" s="67" t="s">
        <v>78</v>
      </c>
      <c r="I42" s="67" t="s">
        <v>79</v>
      </c>
      <c r="J42" s="70"/>
      <c r="K42" s="70"/>
      <c r="L42" s="70"/>
      <c r="M42" s="7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AA42">
        <v>0</v>
      </c>
      <c r="AB42">
        <v>100</v>
      </c>
      <c r="AC42">
        <v>100</v>
      </c>
    </row>
    <row r="43" spans="1:29" ht="12.75">
      <c r="A43" s="72">
        <v>2014</v>
      </c>
      <c r="B43" s="11" t="s">
        <v>75</v>
      </c>
      <c r="C43" s="11"/>
      <c r="D43" s="12"/>
      <c r="E43" s="13"/>
      <c r="F43" s="14"/>
      <c r="G43" s="80">
        <v>0.18194444444444444</v>
      </c>
      <c r="H43" s="80">
        <v>0.20694444444444446</v>
      </c>
      <c r="I43" s="80">
        <v>0.19305555555555554</v>
      </c>
      <c r="J43" s="14"/>
      <c r="K43" s="14"/>
      <c r="L43" s="14"/>
      <c r="M43" s="73"/>
      <c r="AA43">
        <v>1</v>
      </c>
      <c r="AB43">
        <v>90</v>
      </c>
      <c r="AC43">
        <v>80</v>
      </c>
    </row>
    <row r="44" spans="1:29" ht="12.75">
      <c r="A44" s="72"/>
      <c r="B44" s="11"/>
      <c r="C44" s="11"/>
      <c r="D44" s="12"/>
      <c r="E44" s="13"/>
      <c r="F44" s="14"/>
      <c r="G44" s="14"/>
      <c r="H44" s="14"/>
      <c r="I44" s="14"/>
      <c r="J44" s="14"/>
      <c r="K44" s="14"/>
      <c r="L44" s="14"/>
      <c r="M44" s="73"/>
      <c r="AA44">
        <v>2</v>
      </c>
      <c r="AB44">
        <v>80</v>
      </c>
      <c r="AC44">
        <v>60</v>
      </c>
    </row>
    <row r="45" spans="1:29" ht="12.75">
      <c r="A45" s="72"/>
      <c r="B45" s="11"/>
      <c r="C45" s="11"/>
      <c r="D45" s="12"/>
      <c r="E45" s="13"/>
      <c r="F45" s="14" t="s">
        <v>81</v>
      </c>
      <c r="G45" s="14" t="s">
        <v>82</v>
      </c>
      <c r="H45" s="14" t="s">
        <v>83</v>
      </c>
      <c r="I45" s="14" t="s">
        <v>84</v>
      </c>
      <c r="J45" s="14" t="s">
        <v>85</v>
      </c>
      <c r="K45" s="14" t="s">
        <v>86</v>
      </c>
      <c r="L45" s="14" t="s">
        <v>87</v>
      </c>
      <c r="M45" s="73" t="s">
        <v>88</v>
      </c>
      <c r="AA45">
        <v>3</v>
      </c>
      <c r="AB45">
        <v>70</v>
      </c>
      <c r="AC45">
        <v>40</v>
      </c>
    </row>
    <row r="46" spans="1:29" ht="13.5" thickBot="1">
      <c r="A46" s="74">
        <v>2014</v>
      </c>
      <c r="B46" s="75" t="s">
        <v>80</v>
      </c>
      <c r="C46" s="75"/>
      <c r="D46" s="76"/>
      <c r="E46" s="77"/>
      <c r="F46" s="78"/>
      <c r="G46" s="81">
        <v>0.2736111111111111</v>
      </c>
      <c r="H46" s="81">
        <v>0.27847222222222223</v>
      </c>
      <c r="I46" s="81">
        <v>0.2708333333333333</v>
      </c>
      <c r="J46" s="81">
        <v>0.28611111111111115</v>
      </c>
      <c r="K46" s="81">
        <v>0.2847222222222222</v>
      </c>
      <c r="L46" s="81">
        <v>0.2708333333333333</v>
      </c>
      <c r="M46" s="82">
        <v>0.2791666666666667</v>
      </c>
      <c r="AA46">
        <v>4</v>
      </c>
      <c r="AB46">
        <v>60</v>
      </c>
      <c r="AC46">
        <v>20</v>
      </c>
    </row>
    <row r="47" spans="27:29" ht="12.75">
      <c r="AA47">
        <v>5</v>
      </c>
      <c r="AB47">
        <v>50</v>
      </c>
      <c r="AC47">
        <v>0</v>
      </c>
    </row>
    <row r="48" spans="27:28" ht="12.75">
      <c r="AA48">
        <v>6</v>
      </c>
      <c r="AB48">
        <v>40</v>
      </c>
    </row>
    <row r="49" spans="15:28" ht="12.75">
      <c r="O49" s="29"/>
      <c r="AA49">
        <v>7</v>
      </c>
      <c r="AB49">
        <v>30</v>
      </c>
    </row>
    <row r="50" spans="27:28" ht="12.75">
      <c r="AA50">
        <v>8</v>
      </c>
      <c r="AB50">
        <v>20</v>
      </c>
    </row>
    <row r="51" spans="27:28" ht="12.75">
      <c r="AA51">
        <v>9</v>
      </c>
      <c r="AB51">
        <v>10</v>
      </c>
    </row>
    <row r="52" spans="27:28" ht="12.75">
      <c r="AA52">
        <v>10</v>
      </c>
      <c r="AB52">
        <v>0</v>
      </c>
    </row>
    <row r="54" ht="12.75">
      <c r="O54" s="29"/>
    </row>
    <row r="55" spans="27:29" ht="12.75">
      <c r="AA55">
        <v>0</v>
      </c>
      <c r="AB55">
        <v>100</v>
      </c>
      <c r="AC55">
        <v>100</v>
      </c>
    </row>
    <row r="56" spans="27:29" ht="12.75">
      <c r="AA56">
        <v>1</v>
      </c>
      <c r="AB56">
        <v>95</v>
      </c>
      <c r="AC56">
        <v>93.5</v>
      </c>
    </row>
    <row r="57" spans="27:29" ht="12.75">
      <c r="AA57">
        <v>2</v>
      </c>
      <c r="AB57">
        <v>90</v>
      </c>
      <c r="AC57">
        <v>87</v>
      </c>
    </row>
    <row r="58" spans="27:29" ht="12.75">
      <c r="AA58">
        <v>3</v>
      </c>
      <c r="AB58">
        <v>85</v>
      </c>
      <c r="AC58">
        <v>80.5</v>
      </c>
    </row>
    <row r="59" spans="27:29" ht="12.75">
      <c r="AA59">
        <v>4</v>
      </c>
      <c r="AB59">
        <v>80</v>
      </c>
      <c r="AC59">
        <v>74</v>
      </c>
    </row>
    <row r="60" spans="27:29" ht="12.75">
      <c r="AA60">
        <v>5</v>
      </c>
      <c r="AB60">
        <v>75</v>
      </c>
      <c r="AC60">
        <v>67.5</v>
      </c>
    </row>
    <row r="61" spans="27:29" ht="12.75">
      <c r="AA61">
        <v>6</v>
      </c>
      <c r="AB61">
        <v>70</v>
      </c>
      <c r="AC61">
        <v>61</v>
      </c>
    </row>
    <row r="62" spans="27:29" ht="12.75">
      <c r="AA62">
        <v>7</v>
      </c>
      <c r="AB62">
        <v>65</v>
      </c>
      <c r="AC62">
        <v>54.5</v>
      </c>
    </row>
    <row r="63" spans="27:29" ht="12.75">
      <c r="AA63">
        <v>8</v>
      </c>
      <c r="AB63">
        <v>60</v>
      </c>
      <c r="AC63">
        <v>48</v>
      </c>
    </row>
    <row r="64" spans="27:29" ht="12.75">
      <c r="AA64">
        <v>9</v>
      </c>
      <c r="AB64">
        <v>55</v>
      </c>
      <c r="AC64">
        <v>41.5</v>
      </c>
    </row>
    <row r="65" spans="27:29" ht="12.75">
      <c r="AA65">
        <v>10</v>
      </c>
      <c r="AB65">
        <v>50</v>
      </c>
      <c r="AC65">
        <v>35</v>
      </c>
    </row>
    <row r="66" spans="27:29" ht="12.75">
      <c r="AA66">
        <v>11</v>
      </c>
      <c r="AB66">
        <v>45</v>
      </c>
      <c r="AC66">
        <v>28.5</v>
      </c>
    </row>
    <row r="67" spans="27:29" ht="12.75">
      <c r="AA67">
        <v>12</v>
      </c>
      <c r="AB67">
        <v>40</v>
      </c>
      <c r="AC67">
        <v>22</v>
      </c>
    </row>
    <row r="68" spans="27:29" ht="12.75">
      <c r="AA68">
        <v>13</v>
      </c>
      <c r="AB68">
        <v>35</v>
      </c>
      <c r="AC68">
        <v>15.5</v>
      </c>
    </row>
    <row r="69" spans="27:29" ht="12.75">
      <c r="AA69">
        <v>14</v>
      </c>
      <c r="AB69">
        <v>30</v>
      </c>
      <c r="AC69">
        <v>9</v>
      </c>
    </row>
    <row r="70" spans="27:29" ht="12.75">
      <c r="AA70">
        <v>15</v>
      </c>
      <c r="AB70">
        <v>25</v>
      </c>
      <c r="AC70">
        <v>2.5</v>
      </c>
    </row>
    <row r="71" spans="27:28" ht="12.75">
      <c r="AA71">
        <v>16</v>
      </c>
      <c r="AB71">
        <v>20</v>
      </c>
    </row>
    <row r="72" spans="27:28" ht="12.75">
      <c r="AA72">
        <v>17</v>
      </c>
      <c r="AB72">
        <v>15</v>
      </c>
    </row>
    <row r="73" spans="27:28" ht="12.75">
      <c r="AA73">
        <v>18</v>
      </c>
      <c r="AB73">
        <v>10</v>
      </c>
    </row>
    <row r="74" spans="27:28" ht="12.75">
      <c r="AA74">
        <v>19</v>
      </c>
      <c r="AB74">
        <v>5</v>
      </c>
    </row>
    <row r="75" spans="27:28" ht="12.75">
      <c r="AA75">
        <v>20</v>
      </c>
      <c r="AB75">
        <v>0</v>
      </c>
    </row>
  </sheetData>
  <sheetProtection/>
  <mergeCells count="1">
    <mergeCell ref="A1:B2"/>
  </mergeCells>
  <conditionalFormatting sqref="P25:X25 G18:H18 G25:H25 L18 N25 O18:P18 R18:S18 U18:X18">
    <cfRule type="top10" priority="17" dxfId="0" stopIfTrue="1" rank="3" bottom="1"/>
  </conditionalFormatting>
  <conditionalFormatting sqref="J4:K4 F4 F18 F25 Q4 I18:K18 I25:M25 N4 M18:N18 O25 Q18 F11:X11 T18">
    <cfRule type="top10" priority="15" dxfId="0" stopIfTrue="1" rank="3" bottom="1"/>
  </conditionalFormatting>
  <conditionalFormatting sqref="F14:X14">
    <cfRule type="top10" priority="14" dxfId="0" stopIfTrue="1" rank="3"/>
  </conditionalFormatting>
  <conditionalFormatting sqref="G4:I4 L4:M4 O4:P4 R4:X4">
    <cfRule type="top10" priority="13" dxfId="0" stopIfTrue="1" rank="3" bottom="1"/>
  </conditionalFormatting>
  <conditionalFormatting sqref="F7:X7">
    <cfRule type="top10" priority="12" dxfId="0" stopIfTrue="1" rank="3"/>
  </conditionalFormatting>
  <conditionalFormatting sqref="F21:X21">
    <cfRule type="top10" priority="8" dxfId="0" stopIfTrue="1" rank="3"/>
  </conditionalFormatting>
  <conditionalFormatting sqref="F28:X28">
    <cfRule type="top10" priority="3" dxfId="0" rank="3"/>
  </conditionalFormatting>
  <conditionalFormatting sqref="F32:X32">
    <cfRule type="top10" priority="2" dxfId="0" rank="3" bottom="1"/>
  </conditionalFormatting>
  <conditionalFormatting sqref="F35:X35">
    <cfRule type="top10" priority="1" dxfId="0" rank="3"/>
  </conditionalFormatting>
  <printOptions/>
  <pageMargins left="0.24" right="0.25" top="0.984251969" bottom="0.984251969" header="0.4921259845" footer="0.4921259845"/>
  <pageSetup fitToHeight="1" fitToWidth="1" horizontalDpi="300" verticalDpi="3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zoomScalePageLayoutView="0" workbookViewId="0" topLeftCell="A1">
      <pane xSplit="5" ySplit="2" topLeftCell="F2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W36" sqref="W36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0.00390625" style="0" bestFit="1" customWidth="1"/>
    <col min="17" max="17" width="11.140625" style="0" bestFit="1" customWidth="1"/>
    <col min="18" max="18" width="14.00390625" style="0" bestFit="1" customWidth="1"/>
    <col min="19" max="19" width="8.140625" style="0" bestFit="1" customWidth="1"/>
    <col min="20" max="21" width="13.57421875" style="0" bestFit="1" customWidth="1"/>
    <col min="22" max="22" width="14.00390625" style="0" bestFit="1" customWidth="1"/>
    <col min="23" max="23" width="9.8515625" style="0" bestFit="1" customWidth="1"/>
    <col min="24" max="24" width="10.8515625" style="0" customWidth="1"/>
    <col min="25" max="25" width="4.00390625" style="1" bestFit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41</v>
      </c>
      <c r="B1" s="173"/>
      <c r="W1" s="65" t="s">
        <v>19</v>
      </c>
      <c r="X1" s="65" t="s">
        <v>19</v>
      </c>
    </row>
    <row r="2" spans="1:24" s="2" customFormat="1" ht="13.5" customHeight="1" thickBot="1">
      <c r="A2" s="174"/>
      <c r="B2" s="175" t="s">
        <v>41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9" t="s">
        <v>18</v>
      </c>
      <c r="X2" s="9" t="s">
        <v>18</v>
      </c>
    </row>
    <row r="3" spans="2:28" s="21" customFormat="1" ht="12.75">
      <c r="B3" s="22" t="s">
        <v>24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6" s="122" customFormat="1" ht="12.75">
      <c r="A4" s="41">
        <v>2013</v>
      </c>
      <c r="B4" s="128" t="s">
        <v>0</v>
      </c>
      <c r="C4" s="128"/>
      <c r="D4" s="128"/>
      <c r="E4" s="128"/>
      <c r="F4" s="6"/>
      <c r="G4" s="6"/>
      <c r="H4" s="6">
        <v>2</v>
      </c>
      <c r="I4" s="17">
        <v>4</v>
      </c>
      <c r="J4" s="17"/>
      <c r="K4" s="17"/>
      <c r="L4" s="17">
        <v>3</v>
      </c>
      <c r="M4" s="17">
        <v>2</v>
      </c>
      <c r="N4" s="17"/>
      <c r="O4" s="17">
        <v>3</v>
      </c>
      <c r="P4" s="17">
        <v>1</v>
      </c>
      <c r="Q4" s="17"/>
      <c r="R4" s="17"/>
      <c r="S4" s="17"/>
      <c r="T4" s="17">
        <v>3</v>
      </c>
      <c r="U4" s="17">
        <v>1</v>
      </c>
      <c r="V4" s="25">
        <v>1</v>
      </c>
      <c r="W4" s="17">
        <v>2</v>
      </c>
      <c r="X4" s="17">
        <v>5</v>
      </c>
      <c r="Y4" s="129"/>
      <c r="Z4" s="129"/>
    </row>
    <row r="5" spans="1:26" s="122" customFormat="1" ht="12.75">
      <c r="A5" s="41">
        <v>2013</v>
      </c>
      <c r="B5" s="128" t="s">
        <v>23</v>
      </c>
      <c r="C5" s="128"/>
      <c r="D5" s="128"/>
      <c r="E5" s="128"/>
      <c r="F5" s="15"/>
      <c r="G5" s="127"/>
      <c r="H5" s="126">
        <v>0.005335648148148148</v>
      </c>
      <c r="I5" s="26">
        <v>0.006923611111111112</v>
      </c>
      <c r="J5" s="26"/>
      <c r="K5" s="26"/>
      <c r="L5" s="26">
        <v>0.0064282407407407404</v>
      </c>
      <c r="M5" s="26">
        <v>0.005115740740740741</v>
      </c>
      <c r="N5" s="26"/>
      <c r="O5" s="26">
        <v>0.005699074074074074</v>
      </c>
      <c r="P5" s="26">
        <v>0.0038113425925925923</v>
      </c>
      <c r="Q5" s="26"/>
      <c r="R5" s="26"/>
      <c r="S5" s="26"/>
      <c r="T5" s="26">
        <v>0.00693287037037037</v>
      </c>
      <c r="U5" s="26">
        <v>0.006298611111111112</v>
      </c>
      <c r="V5" s="26">
        <v>0.004748842592592592</v>
      </c>
      <c r="W5" s="26">
        <v>0.0038344907407407407</v>
      </c>
      <c r="X5" s="26">
        <v>0.006275462962962963</v>
      </c>
      <c r="Y5" s="129"/>
      <c r="Z5" s="129"/>
    </row>
    <row r="6" spans="1:26" s="122" customFormat="1" ht="12.75">
      <c r="A6" s="41">
        <v>2013</v>
      </c>
      <c r="B6" s="128" t="s">
        <v>2</v>
      </c>
      <c r="C6" s="128"/>
      <c r="D6" s="128"/>
      <c r="E6" s="128"/>
      <c r="F6" s="16"/>
      <c r="G6" s="16"/>
      <c r="H6" s="16">
        <v>5</v>
      </c>
      <c r="I6" s="27">
        <v>7</v>
      </c>
      <c r="J6" s="27"/>
      <c r="K6" s="27"/>
      <c r="L6" s="27">
        <v>5</v>
      </c>
      <c r="M6" s="27">
        <v>4</v>
      </c>
      <c r="N6" s="27"/>
      <c r="O6" s="27">
        <v>25</v>
      </c>
      <c r="P6" s="27">
        <v>16</v>
      </c>
      <c r="Q6" s="27"/>
      <c r="R6" s="27"/>
      <c r="S6" s="27"/>
      <c r="T6" s="27">
        <v>5</v>
      </c>
      <c r="U6" s="27">
        <v>22</v>
      </c>
      <c r="V6" s="28">
        <v>15</v>
      </c>
      <c r="W6" s="27">
        <v>26</v>
      </c>
      <c r="X6" s="27">
        <v>33</v>
      </c>
      <c r="Y6" s="129"/>
      <c r="Z6" s="129"/>
    </row>
    <row r="7" spans="1:26" s="122" customFormat="1" ht="12.75">
      <c r="A7" s="41">
        <v>2013</v>
      </c>
      <c r="B7" s="128" t="s">
        <v>1</v>
      </c>
      <c r="C7" s="128"/>
      <c r="D7" s="128">
        <f>SUM(LARGE(F7:X7,1),LARGE(F7:X7,2),LARGE(F7:X7,3))</f>
        <v>227.98000000000002</v>
      </c>
      <c r="E7" s="128">
        <f>SUM(LARGE(F7:X7,1),LARGE(F7:X7,2),LARGE(F7:X7,3),LARGE(F7:X7,4),LARGE(F7:X7,5))</f>
        <v>374.55</v>
      </c>
      <c r="F7" s="6"/>
      <c r="G7" s="6"/>
      <c r="H7" s="6">
        <v>75.21</v>
      </c>
      <c r="I7" s="17">
        <v>68.84</v>
      </c>
      <c r="J7" s="17"/>
      <c r="K7" s="17"/>
      <c r="L7" s="17">
        <v>69.71</v>
      </c>
      <c r="M7" s="17">
        <v>76.15</v>
      </c>
      <c r="N7" s="17"/>
      <c r="O7" s="17">
        <v>70.72</v>
      </c>
      <c r="P7" s="17">
        <v>76.62</v>
      </c>
      <c r="Q7" s="17"/>
      <c r="R7" s="17"/>
      <c r="S7" s="17"/>
      <c r="T7" s="17">
        <v>69.37</v>
      </c>
      <c r="U7" s="17">
        <v>70.82</v>
      </c>
      <c r="V7" s="17">
        <v>73.94</v>
      </c>
      <c r="W7" s="17">
        <v>72.63</v>
      </c>
      <c r="X7" s="17">
        <v>60.95</v>
      </c>
      <c r="Y7" s="129"/>
      <c r="Z7" s="129"/>
    </row>
    <row r="8" spans="1:27" s="3" customFormat="1" ht="12.75">
      <c r="A8" s="42" t="s">
        <v>22</v>
      </c>
      <c r="B8" s="43"/>
      <c r="C8" s="44">
        <f>+Y8/Z8</f>
        <v>50.90909090909091</v>
      </c>
      <c r="D8" s="48">
        <f>+(+H8+M8+P8)/3</f>
        <v>66.66666666666667</v>
      </c>
      <c r="E8" s="38">
        <f>+(+H8+M8+P8+V8+W8)/5</f>
        <v>68</v>
      </c>
      <c r="F8" s="37"/>
      <c r="G8" s="37"/>
      <c r="H8" s="37">
        <v>60</v>
      </c>
      <c r="I8" s="37">
        <v>20</v>
      </c>
      <c r="J8" s="37"/>
      <c r="K8" s="37"/>
      <c r="L8" s="37">
        <v>40</v>
      </c>
      <c r="M8" s="37">
        <v>60</v>
      </c>
      <c r="N8" s="37"/>
      <c r="O8" s="37">
        <v>40</v>
      </c>
      <c r="P8" s="46">
        <v>80</v>
      </c>
      <c r="Q8" s="46"/>
      <c r="R8" s="46"/>
      <c r="S8" s="46"/>
      <c r="T8" s="46">
        <v>40</v>
      </c>
      <c r="U8" s="46">
        <v>80</v>
      </c>
      <c r="V8" s="46">
        <v>80</v>
      </c>
      <c r="W8" s="37">
        <v>60</v>
      </c>
      <c r="X8" s="37">
        <v>0</v>
      </c>
      <c r="Y8" s="1">
        <f>SUM(F8:X8)</f>
        <v>560</v>
      </c>
      <c r="Z8" s="40">
        <f>COUNT(F8:X8)</f>
        <v>11</v>
      </c>
      <c r="AA8"/>
    </row>
    <row r="9" spans="1:27" s="3" customFormat="1" ht="12.75">
      <c r="A9" s="42"/>
      <c r="B9" s="43"/>
      <c r="C9" s="44"/>
      <c r="D9" s="48"/>
      <c r="E9" s="38"/>
      <c r="F9" s="37"/>
      <c r="G9" s="37"/>
      <c r="H9" s="37"/>
      <c r="I9" s="37"/>
      <c r="J9" s="37"/>
      <c r="K9" s="37"/>
      <c r="L9" s="37"/>
      <c r="M9" s="37"/>
      <c r="N9" s="37"/>
      <c r="O9" s="9" t="s">
        <v>14</v>
      </c>
      <c r="P9" s="9" t="s">
        <v>14</v>
      </c>
      <c r="Q9" s="46"/>
      <c r="R9" s="46"/>
      <c r="S9" s="46"/>
      <c r="T9" s="46"/>
      <c r="U9" s="65" t="s">
        <v>19</v>
      </c>
      <c r="V9" s="65" t="s">
        <v>19</v>
      </c>
      <c r="W9" s="37"/>
      <c r="X9" s="37"/>
      <c r="Y9" s="1"/>
      <c r="Z9" s="40"/>
      <c r="AA9"/>
    </row>
    <row r="10" spans="2:27" s="21" customFormat="1" ht="12.75">
      <c r="B10" s="22" t="s">
        <v>24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L10" s="21" t="s">
        <v>9</v>
      </c>
      <c r="N10" s="21" t="s">
        <v>11</v>
      </c>
      <c r="Q10" s="21" t="s">
        <v>9</v>
      </c>
      <c r="R10" s="64" t="s">
        <v>11</v>
      </c>
      <c r="S10" s="64" t="s">
        <v>10</v>
      </c>
      <c r="U10" s="21" t="s">
        <v>10</v>
      </c>
      <c r="V10" s="21" t="s">
        <v>11</v>
      </c>
      <c r="W10" s="64" t="s">
        <v>10</v>
      </c>
      <c r="X10" s="64" t="s">
        <v>9</v>
      </c>
      <c r="Y10" s="1"/>
      <c r="Z10" s="1"/>
      <c r="AA10"/>
    </row>
    <row r="11" spans="1:26" s="122" customFormat="1" ht="12.75">
      <c r="A11" s="41">
        <v>2014</v>
      </c>
      <c r="B11" s="128" t="s">
        <v>0</v>
      </c>
      <c r="C11" s="128"/>
      <c r="D11" s="128"/>
      <c r="E11" s="128"/>
      <c r="F11" s="6">
        <v>2</v>
      </c>
      <c r="G11" s="6">
        <v>2</v>
      </c>
      <c r="H11" s="6">
        <v>2</v>
      </c>
      <c r="I11" s="17">
        <v>2</v>
      </c>
      <c r="J11" s="17">
        <v>1</v>
      </c>
      <c r="K11" s="17" t="s">
        <v>206</v>
      </c>
      <c r="L11" s="17">
        <v>0</v>
      </c>
      <c r="M11" s="17" t="s">
        <v>206</v>
      </c>
      <c r="N11" s="17" t="s">
        <v>206</v>
      </c>
      <c r="O11" s="17" t="s">
        <v>206</v>
      </c>
      <c r="P11" s="17" t="s">
        <v>206</v>
      </c>
      <c r="Q11" s="17">
        <v>2</v>
      </c>
      <c r="R11" s="17">
        <v>2</v>
      </c>
      <c r="S11" s="17">
        <v>3</v>
      </c>
      <c r="T11" s="17" t="s">
        <v>206</v>
      </c>
      <c r="U11" s="17">
        <v>3</v>
      </c>
      <c r="V11" s="25">
        <v>2</v>
      </c>
      <c r="W11" s="17">
        <v>1</v>
      </c>
      <c r="X11" s="17">
        <v>3</v>
      </c>
      <c r="Y11" s="129"/>
      <c r="Z11" s="129"/>
    </row>
    <row r="12" spans="1:26" s="122" customFormat="1" ht="12.75">
      <c r="A12" s="41">
        <v>2014</v>
      </c>
      <c r="B12" s="128" t="s">
        <v>23</v>
      </c>
      <c r="C12" s="128"/>
      <c r="D12" s="128"/>
      <c r="E12" s="128"/>
      <c r="F12" s="15">
        <v>0.004386574074074074</v>
      </c>
      <c r="G12" s="127">
        <v>0.004288194444444444</v>
      </c>
      <c r="H12" s="126">
        <v>0.004664351851851852</v>
      </c>
      <c r="I12" s="26">
        <v>0.005854166666666666</v>
      </c>
      <c r="J12" s="26">
        <v>0.0050254629629629625</v>
      </c>
      <c r="K12" s="26"/>
      <c r="L12" s="26">
        <v>0.006527777777777778</v>
      </c>
      <c r="M12" s="26"/>
      <c r="N12" s="26"/>
      <c r="O12" s="26"/>
      <c r="P12" s="26"/>
      <c r="Q12" s="26">
        <v>0.005810185185185186</v>
      </c>
      <c r="R12" s="26">
        <v>0.006756944444444445</v>
      </c>
      <c r="S12" s="26">
        <v>0.005282407407407407</v>
      </c>
      <c r="T12" s="26"/>
      <c r="U12" s="26">
        <v>0.004685185185185185</v>
      </c>
      <c r="V12" s="26">
        <v>0.005907407407407406</v>
      </c>
      <c r="W12" s="26">
        <v>0.003546296296296296</v>
      </c>
      <c r="X12" s="26">
        <v>0.0050104166666666665</v>
      </c>
      <c r="Y12" s="129"/>
      <c r="Z12" s="129"/>
    </row>
    <row r="13" spans="1:26" s="122" customFormat="1" ht="12.75">
      <c r="A13" s="41">
        <v>2014</v>
      </c>
      <c r="B13" s="128" t="s">
        <v>2</v>
      </c>
      <c r="C13" s="128"/>
      <c r="D13" s="128"/>
      <c r="E13" s="128"/>
      <c r="F13" s="16">
        <v>4</v>
      </c>
      <c r="G13" s="16">
        <v>2</v>
      </c>
      <c r="H13" s="16">
        <v>2</v>
      </c>
      <c r="I13" s="27">
        <v>1</v>
      </c>
      <c r="J13" s="27">
        <v>5</v>
      </c>
      <c r="K13" s="27"/>
      <c r="L13" s="27">
        <v>3</v>
      </c>
      <c r="M13" s="27"/>
      <c r="N13" s="27"/>
      <c r="O13" s="27"/>
      <c r="P13" s="27"/>
      <c r="Q13" s="27">
        <v>1</v>
      </c>
      <c r="R13" s="27">
        <v>31</v>
      </c>
      <c r="S13" s="27">
        <v>29</v>
      </c>
      <c r="T13" s="27"/>
      <c r="U13" s="27">
        <v>30</v>
      </c>
      <c r="V13" s="28">
        <v>22</v>
      </c>
      <c r="W13" s="27">
        <v>14</v>
      </c>
      <c r="X13" s="27">
        <v>23</v>
      </c>
      <c r="Y13" s="129"/>
      <c r="Z13" s="129"/>
    </row>
    <row r="14" spans="1:26" s="122" customFormat="1" ht="12.75">
      <c r="A14" s="41">
        <v>2014</v>
      </c>
      <c r="B14" s="128" t="s">
        <v>1</v>
      </c>
      <c r="C14" s="128"/>
      <c r="D14" s="128">
        <f>SUM(LARGE(F14:X14,1),LARGE(F14:X14,2),LARGE(F14:X14,3))</f>
        <v>267.05</v>
      </c>
      <c r="E14" s="128">
        <f>SUM(LARGE(F14:X14,1),LARGE(F14:X14,2),LARGE(F14:X14,3),LARGE(F14:X14,4),LARGE(F14:X14,5))</f>
        <v>439.23</v>
      </c>
      <c r="F14" s="6">
        <v>74.89</v>
      </c>
      <c r="G14" s="6">
        <v>88.05</v>
      </c>
      <c r="H14" s="6">
        <v>79.56</v>
      </c>
      <c r="I14" s="17">
        <v>87</v>
      </c>
      <c r="J14" s="17">
        <v>85.18</v>
      </c>
      <c r="K14" s="17"/>
      <c r="L14" s="17">
        <v>88</v>
      </c>
      <c r="M14" s="17"/>
      <c r="N14" s="17"/>
      <c r="O14" s="17"/>
      <c r="P14" s="17"/>
      <c r="Q14" s="17">
        <v>91</v>
      </c>
      <c r="R14" s="17">
        <v>71.4</v>
      </c>
      <c r="S14" s="17">
        <v>63.72</v>
      </c>
      <c r="T14" s="17"/>
      <c r="U14" s="17">
        <v>78.37</v>
      </c>
      <c r="V14" s="17"/>
      <c r="W14" s="17">
        <v>81.42</v>
      </c>
      <c r="X14" s="17">
        <v>74.89</v>
      </c>
      <c r="Y14" s="129"/>
      <c r="Z14" s="129"/>
    </row>
    <row r="15" spans="1:26" s="3" customFormat="1" ht="12.75">
      <c r="A15" s="42" t="s">
        <v>22</v>
      </c>
      <c r="B15" s="43"/>
      <c r="C15" s="44">
        <f>+Y15/Z15</f>
        <v>61.53846153846154</v>
      </c>
      <c r="D15" s="39"/>
      <c r="E15" s="38"/>
      <c r="F15" s="37">
        <v>60</v>
      </c>
      <c r="G15" s="37">
        <v>60</v>
      </c>
      <c r="H15" s="37">
        <v>60</v>
      </c>
      <c r="I15" s="37">
        <v>60</v>
      </c>
      <c r="J15" s="37">
        <v>80</v>
      </c>
      <c r="K15" s="37"/>
      <c r="L15" s="37">
        <v>100</v>
      </c>
      <c r="M15" s="37"/>
      <c r="N15" s="37"/>
      <c r="O15" s="37"/>
      <c r="P15" s="37"/>
      <c r="Q15" s="37">
        <v>60</v>
      </c>
      <c r="R15" s="37">
        <v>60</v>
      </c>
      <c r="S15" s="37">
        <v>40</v>
      </c>
      <c r="T15" s="37"/>
      <c r="U15" s="37">
        <v>40</v>
      </c>
      <c r="V15" s="37">
        <v>60</v>
      </c>
      <c r="W15" s="37">
        <v>80</v>
      </c>
      <c r="X15" s="37">
        <v>40</v>
      </c>
      <c r="Y15" s="1">
        <f>SUM(F15:X15)</f>
        <v>800</v>
      </c>
      <c r="Z15" s="40">
        <f>COUNT(F15:X15)</f>
        <v>13</v>
      </c>
    </row>
    <row r="16" spans="1:26" s="3" customFormat="1" ht="12.75">
      <c r="A16" s="42"/>
      <c r="B16" s="43"/>
      <c r="C16" s="44"/>
      <c r="D16" s="39"/>
      <c r="E16" s="38"/>
      <c r="F16" s="37"/>
      <c r="G16" s="37"/>
      <c r="H16" s="37"/>
      <c r="I16" s="37"/>
      <c r="J16" s="37"/>
      <c r="K16" s="37"/>
      <c r="L16" s="37"/>
      <c r="M16" s="37"/>
      <c r="N16" s="37"/>
      <c r="O16" s="9" t="s">
        <v>12</v>
      </c>
      <c r="P16" s="9" t="s">
        <v>12</v>
      </c>
      <c r="Q16" s="37"/>
      <c r="R16" s="9" t="s">
        <v>14</v>
      </c>
      <c r="S16" s="9" t="s">
        <v>14</v>
      </c>
      <c r="T16" s="37"/>
      <c r="U16" s="65" t="s">
        <v>19</v>
      </c>
      <c r="V16" s="65" t="s">
        <v>19</v>
      </c>
      <c r="W16" s="9" t="s">
        <v>18</v>
      </c>
      <c r="X16" s="9" t="s">
        <v>18</v>
      </c>
      <c r="Y16" s="1"/>
      <c r="Z16" s="40"/>
    </row>
    <row r="17" spans="2:27" s="21" customFormat="1" ht="12.75">
      <c r="B17" s="22" t="s">
        <v>25</v>
      </c>
      <c r="C17" s="22"/>
      <c r="D17" s="23"/>
      <c r="E17" s="24"/>
      <c r="F17" s="124" t="s">
        <v>10</v>
      </c>
      <c r="G17" s="124" t="s">
        <v>10</v>
      </c>
      <c r="H17" s="124" t="s">
        <v>10</v>
      </c>
      <c r="I17" s="124" t="s">
        <v>9</v>
      </c>
      <c r="J17" s="124" t="s">
        <v>9</v>
      </c>
      <c r="K17" s="124" t="s">
        <v>10</v>
      </c>
      <c r="L17" s="124" t="s">
        <v>9</v>
      </c>
      <c r="M17" s="124"/>
      <c r="N17" s="124" t="s">
        <v>11</v>
      </c>
      <c r="O17" s="134" t="s">
        <v>11</v>
      </c>
      <c r="P17" s="134" t="s">
        <v>10</v>
      </c>
      <c r="Q17" s="21" t="s">
        <v>9</v>
      </c>
      <c r="R17" s="124" t="s">
        <v>190</v>
      </c>
      <c r="S17" s="124" t="s">
        <v>191</v>
      </c>
      <c r="T17" s="124"/>
      <c r="U17" s="124" t="s">
        <v>11</v>
      </c>
      <c r="V17" s="124" t="s">
        <v>10</v>
      </c>
      <c r="W17" s="124" t="s">
        <v>10</v>
      </c>
      <c r="X17" s="124" t="s">
        <v>9</v>
      </c>
      <c r="Y17" s="1"/>
      <c r="Z17" s="1"/>
      <c r="AA17"/>
    </row>
    <row r="18" spans="1:24" ht="12.75">
      <c r="A18" s="10">
        <v>2015</v>
      </c>
      <c r="B18" s="11" t="s">
        <v>0</v>
      </c>
      <c r="C18" s="11"/>
      <c r="D18" s="12"/>
      <c r="E18" s="13"/>
      <c r="F18" s="17" t="s">
        <v>206</v>
      </c>
      <c r="G18" s="6">
        <v>2</v>
      </c>
      <c r="H18" s="6">
        <v>4</v>
      </c>
      <c r="I18" s="17" t="s">
        <v>206</v>
      </c>
      <c r="J18" s="17" t="s">
        <v>206</v>
      </c>
      <c r="K18" s="17">
        <v>2</v>
      </c>
      <c r="L18" s="17" t="s">
        <v>206</v>
      </c>
      <c r="M18" s="17">
        <v>3</v>
      </c>
      <c r="N18" s="17" t="s">
        <v>206</v>
      </c>
      <c r="O18" s="17">
        <v>3</v>
      </c>
      <c r="P18" s="17">
        <v>4</v>
      </c>
      <c r="Q18" s="17" t="s">
        <v>206</v>
      </c>
      <c r="R18" s="17" t="s">
        <v>206</v>
      </c>
      <c r="S18" s="17" t="s">
        <v>206</v>
      </c>
      <c r="T18" s="17" t="s">
        <v>206</v>
      </c>
      <c r="U18" s="17">
        <v>1</v>
      </c>
      <c r="V18" s="25">
        <v>3</v>
      </c>
      <c r="W18" s="17">
        <v>5</v>
      </c>
      <c r="X18" s="17">
        <v>6</v>
      </c>
    </row>
    <row r="19" spans="1:24" ht="12.75">
      <c r="A19" s="10">
        <v>2015</v>
      </c>
      <c r="B19" s="11" t="s">
        <v>23</v>
      </c>
      <c r="C19" s="11"/>
      <c r="D19" s="12"/>
      <c r="E19" s="13"/>
      <c r="F19" s="15"/>
      <c r="G19" s="127">
        <v>0.007578703703703705</v>
      </c>
      <c r="H19" s="126">
        <v>0.007291666666666666</v>
      </c>
      <c r="I19" s="26"/>
      <c r="J19" s="26"/>
      <c r="K19" s="127">
        <v>0.006782407407407408</v>
      </c>
      <c r="L19" s="26"/>
      <c r="M19" s="127">
        <v>0.009502314814814816</v>
      </c>
      <c r="N19" s="26"/>
      <c r="O19" s="26">
        <v>0.007122685185185184</v>
      </c>
      <c r="P19" s="26">
        <v>0.005733796296296296</v>
      </c>
      <c r="Q19" s="26"/>
      <c r="R19" s="26"/>
      <c r="S19" s="26"/>
      <c r="T19" s="26"/>
      <c r="U19" s="26">
        <v>0.007380787037037037</v>
      </c>
      <c r="V19" s="26">
        <v>0.006062500000000001</v>
      </c>
      <c r="W19" s="26">
        <v>0.00622337962962963</v>
      </c>
      <c r="X19" s="26">
        <v>0.006826388888888889</v>
      </c>
    </row>
    <row r="20" spans="1:24" ht="12.75">
      <c r="A20" s="10">
        <v>2015</v>
      </c>
      <c r="B20" s="11" t="s">
        <v>2</v>
      </c>
      <c r="C20" s="11"/>
      <c r="D20" s="12"/>
      <c r="E20" s="13"/>
      <c r="F20" s="16"/>
      <c r="G20" s="16">
        <v>4</v>
      </c>
      <c r="H20" s="16">
        <v>2</v>
      </c>
      <c r="I20" s="27"/>
      <c r="J20" s="27"/>
      <c r="K20" s="27">
        <v>5</v>
      </c>
      <c r="L20" s="27"/>
      <c r="M20" s="27">
        <v>16</v>
      </c>
      <c r="N20" s="27"/>
      <c r="O20" s="27">
        <v>38</v>
      </c>
      <c r="P20" s="27">
        <v>50</v>
      </c>
      <c r="Q20" s="27"/>
      <c r="R20" s="27"/>
      <c r="S20" s="27"/>
      <c r="T20" s="27"/>
      <c r="U20" s="27">
        <v>42</v>
      </c>
      <c r="V20" s="28">
        <v>42</v>
      </c>
      <c r="W20" s="27">
        <v>33</v>
      </c>
      <c r="X20" s="27">
        <v>35</v>
      </c>
    </row>
    <row r="21" spans="1:24" ht="12.75">
      <c r="A21" s="10">
        <v>2015</v>
      </c>
      <c r="B21" s="11" t="s">
        <v>1</v>
      </c>
      <c r="C21" s="11"/>
      <c r="D21" s="12">
        <f>SUM(LARGE(F21:X21,1),LARGE(F21:X21,2),LARGE(F21:X21,3))</f>
        <v>257.38</v>
      </c>
      <c r="E21" s="13">
        <f>SUM(LARGE(F21:X21,1),LARGE(F21:X21,2),LARGE(F21:X21,3),LARGE(F21:X21,4),LARGE(F21:X21,5))</f>
        <v>408.86</v>
      </c>
      <c r="F21" s="6"/>
      <c r="G21" s="6">
        <v>86.53</v>
      </c>
      <c r="H21" s="6">
        <v>89.38</v>
      </c>
      <c r="I21" s="17"/>
      <c r="J21" s="17"/>
      <c r="K21" s="17">
        <v>75.13</v>
      </c>
      <c r="L21" s="17"/>
      <c r="M21" s="17">
        <v>61.69</v>
      </c>
      <c r="N21" s="17"/>
      <c r="O21" s="17">
        <v>68.67</v>
      </c>
      <c r="P21" s="17">
        <v>58.86</v>
      </c>
      <c r="Q21" s="17"/>
      <c r="R21" s="17"/>
      <c r="S21" s="17"/>
      <c r="T21" s="17"/>
      <c r="U21" s="17">
        <v>81.47</v>
      </c>
      <c r="V21" s="17">
        <v>76.35</v>
      </c>
      <c r="W21" s="17">
        <v>50.97</v>
      </c>
      <c r="X21" s="17">
        <v>56.08</v>
      </c>
    </row>
    <row r="22" spans="1:26" s="3" customFormat="1" ht="12.75">
      <c r="A22" s="42" t="s">
        <v>22</v>
      </c>
      <c r="B22" s="43"/>
      <c r="C22" s="44">
        <f>+Y22/Z22</f>
        <v>67</v>
      </c>
      <c r="D22" s="39"/>
      <c r="E22" s="38"/>
      <c r="F22" s="37"/>
      <c r="G22" s="37">
        <v>80</v>
      </c>
      <c r="H22" s="37">
        <v>60</v>
      </c>
      <c r="I22" s="37"/>
      <c r="J22" s="37"/>
      <c r="K22" s="37">
        <v>80</v>
      </c>
      <c r="L22" s="37"/>
      <c r="M22" s="37">
        <v>70</v>
      </c>
      <c r="N22" s="37"/>
      <c r="O22" s="37">
        <v>70</v>
      </c>
      <c r="P22" s="37">
        <v>60</v>
      </c>
      <c r="Q22" s="37"/>
      <c r="R22" s="37"/>
      <c r="S22" s="37"/>
      <c r="T22" s="37"/>
      <c r="U22" s="37">
        <v>90</v>
      </c>
      <c r="V22" s="37">
        <v>70</v>
      </c>
      <c r="W22" s="37">
        <v>50</v>
      </c>
      <c r="X22" s="37">
        <v>40</v>
      </c>
      <c r="Y22" s="1">
        <f>SUM(F22:X22)</f>
        <v>670</v>
      </c>
      <c r="Z22" s="40">
        <f>COUNT(F22:X22)</f>
        <v>10</v>
      </c>
    </row>
    <row r="23" spans="14:24" ht="12.75">
      <c r="N23" s="6" t="s">
        <v>6</v>
      </c>
      <c r="O23" s="9" t="s">
        <v>12</v>
      </c>
      <c r="P23" s="9" t="s">
        <v>12</v>
      </c>
      <c r="R23" s="9" t="s">
        <v>14</v>
      </c>
      <c r="S23" s="9" t="s">
        <v>14</v>
      </c>
      <c r="T23" s="6" t="s">
        <v>6</v>
      </c>
      <c r="U23" s="9" t="s">
        <v>205</v>
      </c>
      <c r="V23" s="9" t="s">
        <v>205</v>
      </c>
      <c r="W23" s="65" t="s">
        <v>19</v>
      </c>
      <c r="X23" s="65" t="s">
        <v>19</v>
      </c>
    </row>
    <row r="24" spans="1:26" s="3" customFormat="1" ht="12.75">
      <c r="A24" s="21"/>
      <c r="B24" s="22" t="s">
        <v>28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10</v>
      </c>
      <c r="O24" s="134" t="s">
        <v>203</v>
      </c>
      <c r="P24" s="134" t="s">
        <v>10</v>
      </c>
      <c r="Q24" s="21" t="s">
        <v>9</v>
      </c>
      <c r="R24" s="21" t="s">
        <v>204</v>
      </c>
      <c r="S24" s="21" t="s">
        <v>191</v>
      </c>
      <c r="T24" s="21" t="s">
        <v>191</v>
      </c>
      <c r="U24" s="21" t="s">
        <v>9</v>
      </c>
      <c r="V24" s="21" t="s">
        <v>191</v>
      </c>
      <c r="W24" s="21" t="s">
        <v>10</v>
      </c>
      <c r="X24" s="177" t="s">
        <v>11</v>
      </c>
      <c r="Y24" s="37"/>
      <c r="Z24" s="1"/>
    </row>
    <row r="25" spans="1:26" s="3" customFormat="1" ht="12.75">
      <c r="A25" s="10">
        <v>2016</v>
      </c>
      <c r="B25" s="11" t="s">
        <v>0</v>
      </c>
      <c r="C25" s="11"/>
      <c r="D25" s="12"/>
      <c r="E25" s="13"/>
      <c r="F25" s="17" t="s">
        <v>206</v>
      </c>
      <c r="G25" s="6">
        <v>5</v>
      </c>
      <c r="H25" s="6">
        <v>3</v>
      </c>
      <c r="I25" s="17">
        <v>0</v>
      </c>
      <c r="J25" s="17" t="s">
        <v>206</v>
      </c>
      <c r="K25" s="17">
        <v>3</v>
      </c>
      <c r="L25" s="17" t="s">
        <v>206</v>
      </c>
      <c r="M25" s="17">
        <v>2</v>
      </c>
      <c r="N25" s="17">
        <v>3</v>
      </c>
      <c r="O25" s="17" t="s">
        <v>206</v>
      </c>
      <c r="P25" s="17" t="s">
        <v>206</v>
      </c>
      <c r="Q25" s="17" t="s">
        <v>206</v>
      </c>
      <c r="R25" s="17">
        <v>4</v>
      </c>
      <c r="S25" s="17">
        <v>2</v>
      </c>
      <c r="T25" s="17" t="s">
        <v>206</v>
      </c>
      <c r="U25" s="17" t="s">
        <v>206</v>
      </c>
      <c r="V25" s="17" t="s">
        <v>206</v>
      </c>
      <c r="W25" s="17">
        <v>4</v>
      </c>
      <c r="X25" s="17">
        <v>3</v>
      </c>
      <c r="Y25" s="1"/>
      <c r="Z25" s="1"/>
    </row>
    <row r="26" spans="1:26" s="3" customFormat="1" ht="12.75">
      <c r="A26" s="10">
        <v>2016</v>
      </c>
      <c r="B26" s="11" t="s">
        <v>23</v>
      </c>
      <c r="C26" s="11"/>
      <c r="D26" s="12"/>
      <c r="E26" s="13"/>
      <c r="F26" s="15"/>
      <c r="G26" s="127">
        <v>0.009776620370370371</v>
      </c>
      <c r="H26" s="126">
        <v>0.00818287037037037</v>
      </c>
      <c r="I26" s="26">
        <v>0.011056712962962963</v>
      </c>
      <c r="J26" s="26"/>
      <c r="K26" s="26">
        <v>0.006898148148148149</v>
      </c>
      <c r="L26" s="127"/>
      <c r="M26" s="126">
        <v>0.008703703703703703</v>
      </c>
      <c r="N26" s="127">
        <v>0.008900462962962962</v>
      </c>
      <c r="O26" s="26"/>
      <c r="P26" s="26"/>
      <c r="Q26" s="127"/>
      <c r="R26" s="26">
        <v>0.012236111111111113</v>
      </c>
      <c r="S26" s="26">
        <v>0.008916666666666666</v>
      </c>
      <c r="T26" s="26"/>
      <c r="U26" s="26"/>
      <c r="V26" s="26"/>
      <c r="W26" s="26">
        <v>0.007431712962962963</v>
      </c>
      <c r="X26" s="26">
        <v>0.011310185185185185</v>
      </c>
      <c r="Y26" s="1"/>
      <c r="Z26" s="1"/>
    </row>
    <row r="27" spans="1:26" s="3" customFormat="1" ht="13.5" customHeight="1">
      <c r="A27" s="10">
        <v>2016</v>
      </c>
      <c r="B27" s="11" t="s">
        <v>2</v>
      </c>
      <c r="C27" s="11"/>
      <c r="D27" s="12"/>
      <c r="E27" s="13"/>
      <c r="F27" s="16"/>
      <c r="G27" s="16">
        <v>11</v>
      </c>
      <c r="H27" s="16">
        <v>3</v>
      </c>
      <c r="I27" s="27">
        <v>13</v>
      </c>
      <c r="J27" s="27"/>
      <c r="K27" s="27">
        <v>8</v>
      </c>
      <c r="L27" s="27"/>
      <c r="M27" s="27">
        <v>16</v>
      </c>
      <c r="N27" s="27">
        <v>14</v>
      </c>
      <c r="O27" s="27"/>
      <c r="P27" s="27"/>
      <c r="Q27" s="27"/>
      <c r="R27" s="27">
        <v>46</v>
      </c>
      <c r="S27" s="27">
        <v>40</v>
      </c>
      <c r="T27" s="27"/>
      <c r="U27" s="27"/>
      <c r="V27" s="28"/>
      <c r="W27" s="27">
        <v>45</v>
      </c>
      <c r="X27" s="27">
        <v>41</v>
      </c>
      <c r="Y27" s="1"/>
      <c r="Z27" s="1"/>
    </row>
    <row r="28" spans="1:26" s="3" customFormat="1" ht="13.5" customHeight="1">
      <c r="A28" s="10">
        <v>2016</v>
      </c>
      <c r="B28" s="11" t="s">
        <v>1</v>
      </c>
      <c r="C28" s="11"/>
      <c r="D28" s="12">
        <f>SUM(LARGE(F28:X28,1),LARGE(F28:X28,2),LARGE(F28:X28,3))</f>
        <v>233.2</v>
      </c>
      <c r="E28" s="13">
        <f>SUM(LARGE(F28:X28,1),LARGE(F28:X28,2),LARGE(F28:X28,3),LARGE(F28:X28,4),LARGE(F28:X28,5))</f>
        <v>378.21</v>
      </c>
      <c r="F28" s="6"/>
      <c r="G28" s="6">
        <v>66.4</v>
      </c>
      <c r="H28" s="6">
        <v>84.22</v>
      </c>
      <c r="I28" s="17">
        <v>73.21</v>
      </c>
      <c r="J28" s="17"/>
      <c r="K28" s="17">
        <v>68.29</v>
      </c>
      <c r="L28" s="17"/>
      <c r="M28" s="17">
        <v>71.8</v>
      </c>
      <c r="N28" s="17">
        <v>74.99</v>
      </c>
      <c r="O28" s="17"/>
      <c r="P28" s="17"/>
      <c r="Q28" s="17"/>
      <c r="R28" s="17">
        <v>62.52</v>
      </c>
      <c r="S28" s="17">
        <v>70.28</v>
      </c>
      <c r="T28" s="17"/>
      <c r="U28" s="17"/>
      <c r="V28" s="17"/>
      <c r="W28" s="17">
        <v>67.74</v>
      </c>
      <c r="X28" s="17">
        <v>73.99</v>
      </c>
      <c r="Y28" s="1"/>
      <c r="Z28" s="1"/>
    </row>
    <row r="29" spans="1:26" s="3" customFormat="1" ht="13.5" customHeight="1">
      <c r="A29" s="42" t="s">
        <v>22</v>
      </c>
      <c r="B29" s="43"/>
      <c r="C29" s="44">
        <f>+Y29/Z29</f>
        <v>71</v>
      </c>
      <c r="D29" s="12"/>
      <c r="E29" s="13"/>
      <c r="F29" s="37"/>
      <c r="G29" s="37">
        <v>50</v>
      </c>
      <c r="H29" s="37">
        <v>70</v>
      </c>
      <c r="I29" s="37">
        <v>100</v>
      </c>
      <c r="J29" s="37"/>
      <c r="K29" s="37">
        <v>70</v>
      </c>
      <c r="L29" s="37"/>
      <c r="M29" s="37">
        <v>80</v>
      </c>
      <c r="N29" s="37">
        <v>70</v>
      </c>
      <c r="O29" s="37"/>
      <c r="P29" s="37"/>
      <c r="Q29" s="37"/>
      <c r="R29" s="37">
        <v>60</v>
      </c>
      <c r="S29" s="37">
        <v>80</v>
      </c>
      <c r="T29" s="37"/>
      <c r="U29" s="37"/>
      <c r="V29" s="37"/>
      <c r="W29" s="37">
        <v>60</v>
      </c>
      <c r="X29" s="37">
        <v>70</v>
      </c>
      <c r="Y29" s="45">
        <f>SUM(F29:X29)</f>
        <v>710</v>
      </c>
      <c r="Z29" s="40">
        <f>COUNT(F29:X29)</f>
        <v>10</v>
      </c>
    </row>
    <row r="30" spans="1:26" s="3" customFormat="1" ht="12.75">
      <c r="A30" s="42"/>
      <c r="B30" s="43"/>
      <c r="C30" s="44"/>
      <c r="D30" s="39"/>
      <c r="E30" s="38"/>
      <c r="F30" s="37"/>
      <c r="G30" s="37"/>
      <c r="H30" s="37"/>
      <c r="I30" s="37"/>
      <c r="J30" s="37"/>
      <c r="K30" s="37"/>
      <c r="L30" s="37"/>
      <c r="M30" s="37"/>
      <c r="N30" s="163" t="s">
        <v>215</v>
      </c>
      <c r="O30" s="162"/>
      <c r="P30" s="162"/>
      <c r="Q30" s="163" t="s">
        <v>215</v>
      </c>
      <c r="R30" s="37"/>
      <c r="S30" s="37"/>
      <c r="T30" s="37"/>
      <c r="U30" s="37"/>
      <c r="V30" s="37"/>
      <c r="W30" s="9" t="s">
        <v>18</v>
      </c>
      <c r="X30" s="9" t="s">
        <v>18</v>
      </c>
      <c r="Y30" s="45"/>
      <c r="Z30" s="40"/>
    </row>
    <row r="31" spans="1:26" s="3" customFormat="1" ht="12.75">
      <c r="A31" s="21"/>
      <c r="B31" s="22" t="s">
        <v>28</v>
      </c>
      <c r="C31" s="22"/>
      <c r="D31" s="23"/>
      <c r="E31" s="24"/>
      <c r="F31" s="21" t="s">
        <v>10</v>
      </c>
      <c r="G31" s="21" t="s">
        <v>10</v>
      </c>
      <c r="H31" s="21" t="s">
        <v>10</v>
      </c>
      <c r="I31" s="21" t="s">
        <v>9</v>
      </c>
      <c r="J31" s="21" t="s">
        <v>9</v>
      </c>
      <c r="K31" s="21" t="s">
        <v>10</v>
      </c>
      <c r="L31" s="21" t="s">
        <v>9</v>
      </c>
      <c r="M31" s="21" t="s">
        <v>10</v>
      </c>
      <c r="N31" s="21" t="s">
        <v>10</v>
      </c>
      <c r="O31" s="124" t="s">
        <v>203</v>
      </c>
      <c r="P31" s="124" t="s">
        <v>10</v>
      </c>
      <c r="Q31" s="21" t="s">
        <v>191</v>
      </c>
      <c r="R31" s="21" t="s">
        <v>204</v>
      </c>
      <c r="S31" s="21" t="s">
        <v>191</v>
      </c>
      <c r="T31" s="21" t="s">
        <v>191</v>
      </c>
      <c r="U31" s="21" t="s">
        <v>9</v>
      </c>
      <c r="V31" s="21" t="s">
        <v>191</v>
      </c>
      <c r="W31" s="124" t="s">
        <v>10</v>
      </c>
      <c r="X31" s="124" t="s">
        <v>9</v>
      </c>
      <c r="Y31" s="37"/>
      <c r="Z31" s="1"/>
    </row>
    <row r="32" spans="1:26" s="3" customFormat="1" ht="12.75">
      <c r="A32" s="10">
        <v>2017</v>
      </c>
      <c r="B32" s="11" t="s">
        <v>0</v>
      </c>
      <c r="C32" s="11"/>
      <c r="D32" s="12"/>
      <c r="E32" s="13"/>
      <c r="F32" s="6"/>
      <c r="G32" s="6"/>
      <c r="H32" s="6"/>
      <c r="I32" s="17"/>
      <c r="J32" s="6"/>
      <c r="K32" s="17">
        <v>3</v>
      </c>
      <c r="L32" s="17">
        <v>1</v>
      </c>
      <c r="M32" s="17">
        <v>2</v>
      </c>
      <c r="N32" s="17">
        <v>2</v>
      </c>
      <c r="O32" s="17"/>
      <c r="P32" s="17"/>
      <c r="Q32" s="17"/>
      <c r="R32" s="17"/>
      <c r="S32" s="17"/>
      <c r="T32" s="17"/>
      <c r="U32" s="17"/>
      <c r="V32" s="25"/>
      <c r="W32" s="17">
        <v>9</v>
      </c>
      <c r="X32" s="17">
        <v>5</v>
      </c>
      <c r="Y32" s="1"/>
      <c r="Z32" s="1"/>
    </row>
    <row r="33" spans="1:26" s="3" customFormat="1" ht="12.75">
      <c r="A33" s="10">
        <v>2017</v>
      </c>
      <c r="B33" s="11" t="s">
        <v>23</v>
      </c>
      <c r="C33" s="11"/>
      <c r="D33" s="12"/>
      <c r="E33" s="13"/>
      <c r="F33" s="15"/>
      <c r="G33" s="15"/>
      <c r="H33" s="127"/>
      <c r="I33" s="126"/>
      <c r="J33" s="26"/>
      <c r="K33" s="161">
        <v>0.007361111111111111</v>
      </c>
      <c r="L33" s="161">
        <v>0.007835648148148149</v>
      </c>
      <c r="M33" s="161">
        <v>0.00806712962962963</v>
      </c>
      <c r="N33" s="161">
        <v>0.007547453703703705</v>
      </c>
      <c r="O33" s="127"/>
      <c r="P33" s="26"/>
      <c r="Q33" s="26"/>
      <c r="R33" s="26"/>
      <c r="S33" s="26"/>
      <c r="T33" s="26"/>
      <c r="U33" s="26"/>
      <c r="V33" s="26"/>
      <c r="W33" s="161">
        <v>0.007828703703703704</v>
      </c>
      <c r="X33" s="161">
        <v>0.01020486111111111</v>
      </c>
      <c r="Y33" s="1"/>
      <c r="Z33" s="1"/>
    </row>
    <row r="34" spans="1:26" s="3" customFormat="1" ht="13.5" customHeight="1">
      <c r="A34" s="10">
        <v>2017</v>
      </c>
      <c r="B34" s="11" t="s">
        <v>2</v>
      </c>
      <c r="C34" s="11"/>
      <c r="D34" s="12"/>
      <c r="E34" s="13"/>
      <c r="F34" s="16"/>
      <c r="G34" s="16"/>
      <c r="H34" s="16"/>
      <c r="I34" s="16"/>
      <c r="J34" s="27"/>
      <c r="K34" s="27">
        <v>6</v>
      </c>
      <c r="L34" s="27">
        <v>2</v>
      </c>
      <c r="M34" s="27">
        <v>3</v>
      </c>
      <c r="N34" s="27">
        <v>5</v>
      </c>
      <c r="O34" s="27"/>
      <c r="P34" s="27"/>
      <c r="Q34" s="27"/>
      <c r="R34" s="27"/>
      <c r="S34" s="27"/>
      <c r="T34" s="27"/>
      <c r="U34" s="27"/>
      <c r="V34" s="27"/>
      <c r="W34" s="27">
        <v>46</v>
      </c>
      <c r="X34" s="27">
        <v>33</v>
      </c>
      <c r="Y34" s="1"/>
      <c r="Z34" s="1"/>
    </row>
    <row r="35" spans="1:26" s="3" customFormat="1" ht="13.5" customHeight="1">
      <c r="A35" s="10">
        <v>2017</v>
      </c>
      <c r="B35" s="11" t="s">
        <v>1</v>
      </c>
      <c r="C35" s="11"/>
      <c r="D35" s="12">
        <f>SUM(LARGE(F35:X35,1),LARGE(F35:X35,2),LARGE(F35:X35,3))</f>
        <v>234.84</v>
      </c>
      <c r="E35" s="13">
        <f>SUM(LARGE(F35:X35,1),LARGE(F35:X35,2),LARGE(F35:X35,3),LARGE(F35:X35,4),LARGE(F35:X35,5))</f>
        <v>377</v>
      </c>
      <c r="F35" s="6"/>
      <c r="G35" s="6"/>
      <c r="H35" s="6"/>
      <c r="I35" s="17"/>
      <c r="J35" s="17"/>
      <c r="K35" s="17">
        <v>68.96</v>
      </c>
      <c r="L35" s="17">
        <v>82.15</v>
      </c>
      <c r="M35" s="17">
        <v>73.2</v>
      </c>
      <c r="N35" s="17">
        <v>77.91</v>
      </c>
      <c r="O35" s="17"/>
      <c r="P35" s="17"/>
      <c r="Q35" s="17"/>
      <c r="R35" s="17"/>
      <c r="S35" s="17"/>
      <c r="T35" s="17"/>
      <c r="U35" s="17"/>
      <c r="V35" s="17"/>
      <c r="W35" s="17">
        <v>66</v>
      </c>
      <c r="X35" s="17">
        <v>74.78</v>
      </c>
      <c r="Y35" s="1"/>
      <c r="Z35" s="1"/>
    </row>
    <row r="36" spans="1:26" s="3" customFormat="1" ht="13.5" customHeight="1">
      <c r="A36" s="42" t="s">
        <v>22</v>
      </c>
      <c r="B36" s="43"/>
      <c r="C36" s="44">
        <f>+Y36/Z36</f>
        <v>63.333333333333336</v>
      </c>
      <c r="D36" s="12"/>
      <c r="E36" s="13"/>
      <c r="F36" s="37"/>
      <c r="G36" s="37"/>
      <c r="H36" s="37"/>
      <c r="I36" s="37"/>
      <c r="J36" s="37"/>
      <c r="K36" s="37">
        <v>70</v>
      </c>
      <c r="L36" s="37">
        <v>90</v>
      </c>
      <c r="M36" s="37">
        <v>80</v>
      </c>
      <c r="N36" s="37">
        <v>80</v>
      </c>
      <c r="O36" s="37"/>
      <c r="P36" s="37"/>
      <c r="Q36" s="37"/>
      <c r="R36" s="37"/>
      <c r="S36" s="37"/>
      <c r="T36" s="37"/>
      <c r="U36" s="37"/>
      <c r="V36" s="37"/>
      <c r="W36" s="37">
        <v>10</v>
      </c>
      <c r="X36" s="37">
        <v>50</v>
      </c>
      <c r="Y36" s="45">
        <f>SUM(F36:X36)</f>
        <v>380</v>
      </c>
      <c r="Z36" s="40">
        <f>COUNT(F36:X36)</f>
        <v>6</v>
      </c>
    </row>
    <row r="39" ht="13.5" thickBot="1"/>
    <row r="40" spans="1:29" ht="12.75">
      <c r="A40" s="66"/>
      <c r="B40" s="67"/>
      <c r="C40" s="67"/>
      <c r="D40" s="68"/>
      <c r="E40" s="69"/>
      <c r="F40" s="67" t="s">
        <v>76</v>
      </c>
      <c r="G40" s="67" t="s">
        <v>77</v>
      </c>
      <c r="H40" s="67" t="s">
        <v>78</v>
      </c>
      <c r="I40" s="67" t="s">
        <v>79</v>
      </c>
      <c r="J40" s="70"/>
      <c r="K40" s="70"/>
      <c r="L40" s="70"/>
      <c r="M40" s="7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AA40">
        <v>0</v>
      </c>
      <c r="AB40">
        <v>100</v>
      </c>
      <c r="AC40">
        <v>100</v>
      </c>
    </row>
    <row r="41" spans="1:30" ht="12.75">
      <c r="A41" s="72">
        <v>2014</v>
      </c>
      <c r="B41" s="11" t="s">
        <v>75</v>
      </c>
      <c r="C41" s="11"/>
      <c r="D41" s="12"/>
      <c r="E41" s="13"/>
      <c r="F41" s="14"/>
      <c r="G41" s="80">
        <v>0.19930555555555554</v>
      </c>
      <c r="H41" s="14"/>
      <c r="I41" s="80">
        <v>0.1875</v>
      </c>
      <c r="J41" s="14"/>
      <c r="K41" s="14"/>
      <c r="L41" s="14"/>
      <c r="M41" s="73"/>
      <c r="AA41">
        <v>1</v>
      </c>
      <c r="AB41">
        <v>90</v>
      </c>
      <c r="AC41">
        <v>80</v>
      </c>
      <c r="AD41" s="3"/>
    </row>
    <row r="42" spans="1:30" ht="12.75">
      <c r="A42" s="72"/>
      <c r="B42" s="11"/>
      <c r="C42" s="11"/>
      <c r="D42" s="12"/>
      <c r="E42" s="13"/>
      <c r="F42" s="14"/>
      <c r="G42" s="14"/>
      <c r="H42" s="14"/>
      <c r="I42" s="14"/>
      <c r="J42" s="14"/>
      <c r="K42" s="14"/>
      <c r="L42" s="14"/>
      <c r="M42" s="73"/>
      <c r="AA42">
        <v>2</v>
      </c>
      <c r="AB42">
        <v>80</v>
      </c>
      <c r="AC42">
        <v>60</v>
      </c>
      <c r="AD42" s="3"/>
    </row>
    <row r="43" spans="1:29" ht="12.75">
      <c r="A43" s="72"/>
      <c r="B43" s="11"/>
      <c r="C43" s="11"/>
      <c r="D43" s="12"/>
      <c r="E43" s="13"/>
      <c r="F43" s="14" t="s">
        <v>81</v>
      </c>
      <c r="G43" s="14" t="s">
        <v>82</v>
      </c>
      <c r="H43" s="14" t="s">
        <v>83</v>
      </c>
      <c r="I43" s="14" t="s">
        <v>84</v>
      </c>
      <c r="J43" s="14" t="s">
        <v>85</v>
      </c>
      <c r="K43" s="14" t="s">
        <v>86</v>
      </c>
      <c r="L43" s="14" t="s">
        <v>87</v>
      </c>
      <c r="M43" s="73" t="s">
        <v>88</v>
      </c>
      <c r="AA43">
        <v>3</v>
      </c>
      <c r="AB43">
        <v>70</v>
      </c>
      <c r="AC43">
        <v>40</v>
      </c>
    </row>
    <row r="44" spans="1:29" ht="13.5" thickBot="1">
      <c r="A44" s="74">
        <v>2014</v>
      </c>
      <c r="B44" s="75" t="s">
        <v>80</v>
      </c>
      <c r="C44" s="75"/>
      <c r="D44" s="76"/>
      <c r="E44" s="77"/>
      <c r="F44" s="81">
        <v>0.29791666666666666</v>
      </c>
      <c r="G44" s="81">
        <v>0.28194444444444444</v>
      </c>
      <c r="H44" s="81">
        <v>0.28611111111111115</v>
      </c>
      <c r="I44" s="81">
        <v>0.2965277777777778</v>
      </c>
      <c r="J44" s="81">
        <v>0.28402777777777777</v>
      </c>
      <c r="K44" s="81">
        <v>0.28402777777777777</v>
      </c>
      <c r="L44" s="81">
        <v>0.28750000000000003</v>
      </c>
      <c r="M44" s="82">
        <v>0.29097222222222224</v>
      </c>
      <c r="AA44">
        <v>4</v>
      </c>
      <c r="AB44">
        <v>60</v>
      </c>
      <c r="AC44">
        <v>20</v>
      </c>
    </row>
    <row r="45" spans="27:29" ht="12.75">
      <c r="AA45">
        <v>5</v>
      </c>
      <c r="AB45">
        <v>50</v>
      </c>
      <c r="AC45">
        <v>0</v>
      </c>
    </row>
    <row r="46" spans="27:28" ht="12.75">
      <c r="AA46">
        <v>6</v>
      </c>
      <c r="AB46">
        <v>40</v>
      </c>
    </row>
    <row r="47" spans="15:28" ht="12.75">
      <c r="O47" s="29"/>
      <c r="AA47">
        <v>7</v>
      </c>
      <c r="AB47">
        <v>30</v>
      </c>
    </row>
    <row r="48" spans="27:28" ht="12.75">
      <c r="AA48">
        <v>8</v>
      </c>
      <c r="AB48">
        <v>20</v>
      </c>
    </row>
    <row r="49" spans="27:28" ht="12.75">
      <c r="AA49">
        <v>9</v>
      </c>
      <c r="AB49">
        <v>10</v>
      </c>
    </row>
    <row r="50" spans="27:28" ht="12.75">
      <c r="AA50">
        <v>10</v>
      </c>
      <c r="AB50">
        <v>0</v>
      </c>
    </row>
    <row r="52" ht="12.75">
      <c r="O52" s="29"/>
    </row>
    <row r="53" spans="27:29" ht="12.75">
      <c r="AA53">
        <v>0</v>
      </c>
      <c r="AB53">
        <v>100</v>
      </c>
      <c r="AC53">
        <v>100</v>
      </c>
    </row>
    <row r="54" spans="27:29" ht="12.75">
      <c r="AA54">
        <v>1</v>
      </c>
      <c r="AB54">
        <v>95</v>
      </c>
      <c r="AC54">
        <v>93.5</v>
      </c>
    </row>
    <row r="55" spans="27:29" ht="12.75">
      <c r="AA55">
        <v>2</v>
      </c>
      <c r="AB55">
        <v>90</v>
      </c>
      <c r="AC55">
        <v>87</v>
      </c>
    </row>
    <row r="56" spans="27:29" ht="12.75">
      <c r="AA56">
        <v>3</v>
      </c>
      <c r="AB56">
        <v>85</v>
      </c>
      <c r="AC56">
        <v>80.5</v>
      </c>
    </row>
    <row r="57" spans="27:29" ht="12.75">
      <c r="AA57">
        <v>4</v>
      </c>
      <c r="AB57">
        <v>80</v>
      </c>
      <c r="AC57">
        <v>74</v>
      </c>
    </row>
    <row r="58" spans="27:29" ht="12.75">
      <c r="AA58">
        <v>5</v>
      </c>
      <c r="AB58">
        <v>75</v>
      </c>
      <c r="AC58">
        <v>67.5</v>
      </c>
    </row>
    <row r="59" spans="27:29" ht="12.75">
      <c r="AA59">
        <v>6</v>
      </c>
      <c r="AB59">
        <v>70</v>
      </c>
      <c r="AC59">
        <v>61</v>
      </c>
    </row>
    <row r="60" spans="27:29" ht="12.75">
      <c r="AA60">
        <v>7</v>
      </c>
      <c r="AB60">
        <v>65</v>
      </c>
      <c r="AC60">
        <v>54.5</v>
      </c>
    </row>
    <row r="61" spans="27:29" ht="12.75">
      <c r="AA61">
        <v>8</v>
      </c>
      <c r="AB61">
        <v>60</v>
      </c>
      <c r="AC61">
        <v>48</v>
      </c>
    </row>
    <row r="62" spans="27:29" ht="12.75">
      <c r="AA62">
        <v>9</v>
      </c>
      <c r="AB62">
        <v>55</v>
      </c>
      <c r="AC62">
        <v>41.5</v>
      </c>
    </row>
    <row r="63" spans="27:29" ht="12.75">
      <c r="AA63">
        <v>10</v>
      </c>
      <c r="AB63">
        <v>50</v>
      </c>
      <c r="AC63">
        <v>35</v>
      </c>
    </row>
    <row r="64" spans="27:29" ht="12.75">
      <c r="AA64">
        <v>11</v>
      </c>
      <c r="AB64">
        <v>45</v>
      </c>
      <c r="AC64">
        <v>28.5</v>
      </c>
    </row>
    <row r="65" spans="27:29" ht="12.75">
      <c r="AA65">
        <v>12</v>
      </c>
      <c r="AB65">
        <v>40</v>
      </c>
      <c r="AC65">
        <v>22</v>
      </c>
    </row>
    <row r="66" spans="27:29" ht="12.75">
      <c r="AA66">
        <v>13</v>
      </c>
      <c r="AB66">
        <v>35</v>
      </c>
      <c r="AC66">
        <v>15.5</v>
      </c>
    </row>
    <row r="67" spans="27:29" ht="12.75">
      <c r="AA67">
        <v>14</v>
      </c>
      <c r="AB67">
        <v>30</v>
      </c>
      <c r="AC67">
        <v>9</v>
      </c>
    </row>
    <row r="68" spans="27:29" ht="12.75">
      <c r="AA68">
        <v>15</v>
      </c>
      <c r="AB68">
        <v>25</v>
      </c>
      <c r="AC68">
        <v>2.5</v>
      </c>
    </row>
    <row r="69" spans="27:28" ht="12.75">
      <c r="AA69">
        <v>16</v>
      </c>
      <c r="AB69">
        <v>20</v>
      </c>
    </row>
    <row r="70" spans="27:28" ht="12.75">
      <c r="AA70">
        <v>17</v>
      </c>
      <c r="AB70">
        <v>15</v>
      </c>
    </row>
    <row r="71" spans="27:28" ht="12.75">
      <c r="AA71">
        <v>18</v>
      </c>
      <c r="AB71">
        <v>10</v>
      </c>
    </row>
    <row r="72" spans="27:28" ht="12.75">
      <c r="AA72">
        <v>19</v>
      </c>
      <c r="AB72">
        <v>5</v>
      </c>
    </row>
    <row r="73" spans="27:28" ht="12.75">
      <c r="AA73">
        <v>20</v>
      </c>
      <c r="AB73">
        <v>0</v>
      </c>
    </row>
  </sheetData>
  <sheetProtection/>
  <mergeCells count="1">
    <mergeCell ref="A1:B2"/>
  </mergeCells>
  <conditionalFormatting sqref="G18:H18 U18:X18 O18:P18 M18 K18 G25:I25 K25 M25:N25 R25:S25 W25:X25">
    <cfRule type="top10" priority="10" dxfId="0" stopIfTrue="1" rank="3" bottom="1"/>
  </conditionalFormatting>
  <conditionalFormatting sqref="F21:X21">
    <cfRule type="top10" priority="9" dxfId="0" stopIfTrue="1" rank="3"/>
  </conditionalFormatting>
  <conditionalFormatting sqref="F11:X11 Q18:T18 N18 L18 I18:J18 F18 F25 J25 L25 O25:Q25 T25:V25">
    <cfRule type="top10" priority="8" dxfId="0" stopIfTrue="1" rank="3" bottom="1"/>
  </conditionalFormatting>
  <conditionalFormatting sqref="F14:X14">
    <cfRule type="top10" priority="7" dxfId="0" stopIfTrue="1" rank="3"/>
  </conditionalFormatting>
  <conditionalFormatting sqref="F4:X4">
    <cfRule type="top10" priority="6" dxfId="0" stopIfTrue="1" rank="3" bottom="1"/>
  </conditionalFormatting>
  <conditionalFormatting sqref="F7:X7">
    <cfRule type="top10" priority="5" dxfId="0" stopIfTrue="1" rank="3"/>
  </conditionalFormatting>
  <conditionalFormatting sqref="F28:X28">
    <cfRule type="expression" priority="17" dxfId="4" stopIfTrue="1">
      <formula>LARGE(($F$28:$X$28),MIN(3,COUNT($F$28:$X$28)))&lt;=F28</formula>
    </cfRule>
  </conditionalFormatting>
  <conditionalFormatting sqref="F32:X32">
    <cfRule type="top10" priority="2" dxfId="0" rank="3" bottom="1"/>
  </conditionalFormatting>
  <conditionalFormatting sqref="F35:X35">
    <cfRule type="top10" priority="1" dxfId="0" rank="3"/>
  </conditionalFormatting>
  <printOptions/>
  <pageMargins left="0.2" right="0.21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115" zoomScaleNormal="115" zoomScalePageLayoutView="0" workbookViewId="0" topLeftCell="A1">
      <pane xSplit="2" ySplit="2" topLeftCell="C3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S23" sqref="S23"/>
    </sheetView>
  </sheetViews>
  <sheetFormatPr defaultColWidth="9.140625" defaultRowHeight="12.75"/>
  <cols>
    <col min="1" max="2" width="11.28125" style="3" customWidth="1"/>
    <col min="3" max="3" width="3.8515625" style="0" bestFit="1" customWidth="1"/>
    <col min="4" max="5" width="7.28125" style="0" bestFit="1" customWidth="1"/>
    <col min="6" max="6" width="3.28125" style="0" bestFit="1" customWidth="1"/>
    <col min="7" max="8" width="7.28125" style="0" bestFit="1" customWidth="1"/>
    <col min="9" max="9" width="4.7109375" style="0" customWidth="1"/>
    <col min="10" max="11" width="7.28125" style="0" bestFit="1" customWidth="1"/>
    <col min="12" max="12" width="4.421875" style="0" customWidth="1"/>
    <col min="13" max="14" width="7.28125" style="0" bestFit="1" customWidth="1"/>
    <col min="15" max="15" width="4.8515625" style="0" customWidth="1"/>
  </cols>
  <sheetData>
    <row r="1" spans="3:17" s="3" customFormat="1" ht="12.75">
      <c r="C1" s="169">
        <v>2013</v>
      </c>
      <c r="D1" s="170"/>
      <c r="E1" s="171"/>
      <c r="F1" s="169">
        <v>2014</v>
      </c>
      <c r="G1" s="170"/>
      <c r="H1" s="171"/>
      <c r="I1" s="169">
        <v>2015</v>
      </c>
      <c r="J1" s="170"/>
      <c r="K1" s="171"/>
      <c r="L1" s="169">
        <v>2016</v>
      </c>
      <c r="M1" s="170"/>
      <c r="N1" s="171"/>
      <c r="O1" s="169">
        <v>2017</v>
      </c>
      <c r="P1" s="170"/>
      <c r="Q1" s="171"/>
    </row>
    <row r="2" spans="3:17" s="2" customFormat="1" ht="13.5" thickBot="1">
      <c r="C2" s="52" t="s">
        <v>73</v>
      </c>
      <c r="D2" s="55" t="s">
        <v>70</v>
      </c>
      <c r="E2" s="58" t="s">
        <v>71</v>
      </c>
      <c r="F2" s="52" t="s">
        <v>73</v>
      </c>
      <c r="G2" s="55" t="s">
        <v>70</v>
      </c>
      <c r="H2" s="58" t="s">
        <v>71</v>
      </c>
      <c r="I2" s="52" t="s">
        <v>73</v>
      </c>
      <c r="J2" s="55" t="s">
        <v>70</v>
      </c>
      <c r="K2" s="58" t="s">
        <v>71</v>
      </c>
      <c r="L2" s="52" t="s">
        <v>73</v>
      </c>
      <c r="M2" s="55" t="s">
        <v>70</v>
      </c>
      <c r="N2" s="58" t="s">
        <v>71</v>
      </c>
      <c r="O2" s="52" t="s">
        <v>73</v>
      </c>
      <c r="P2" s="55" t="s">
        <v>70</v>
      </c>
      <c r="Q2" s="58" t="s">
        <v>71</v>
      </c>
    </row>
    <row r="3" spans="1:17" s="51" customFormat="1" ht="15.75" customHeight="1">
      <c r="A3" s="50" t="s">
        <v>55</v>
      </c>
      <c r="B3" s="120" t="s">
        <v>93</v>
      </c>
      <c r="C3" s="61">
        <f>+ILCA!C8</f>
        <v>50</v>
      </c>
      <c r="D3" s="56" t="s">
        <v>72</v>
      </c>
      <c r="E3" s="63" t="s">
        <v>72</v>
      </c>
      <c r="F3" s="61">
        <f>+ILCA!C14</f>
        <v>56.666666666666664</v>
      </c>
      <c r="G3" s="56" t="s">
        <v>72</v>
      </c>
      <c r="H3" s="63" t="s">
        <v>72</v>
      </c>
      <c r="I3" s="61">
        <f>+ILCA!C21</f>
        <v>60</v>
      </c>
      <c r="J3" s="56" t="s">
        <v>72</v>
      </c>
      <c r="K3" s="63" t="s">
        <v>72</v>
      </c>
      <c r="L3" s="140">
        <f>+ILCA!C28</f>
        <v>70.58823529411765</v>
      </c>
      <c r="M3" s="62">
        <f>+ILCA!D27</f>
        <v>270.98</v>
      </c>
      <c r="N3" s="63">
        <f>+ILCA!E27</f>
        <v>432.59</v>
      </c>
      <c r="O3" s="143">
        <f>+ILCA!C35</f>
        <v>84.44444444444444</v>
      </c>
      <c r="P3" s="62">
        <f>+ILCA!D34</f>
        <v>246.05</v>
      </c>
      <c r="Q3" s="63">
        <f>+ILCA!E34</f>
        <v>395.97</v>
      </c>
    </row>
    <row r="4" spans="1:17" s="51" customFormat="1" ht="15.75" customHeight="1">
      <c r="A4" s="50" t="s">
        <v>56</v>
      </c>
      <c r="B4" s="120" t="s">
        <v>94</v>
      </c>
      <c r="C4" s="53">
        <f>+TOMAS!C8</f>
        <v>60</v>
      </c>
      <c r="D4" s="56" t="s">
        <v>72</v>
      </c>
      <c r="E4" s="59" t="s">
        <v>72</v>
      </c>
      <c r="F4" s="53">
        <f>+TOMAS!C14</f>
        <v>49.285714285714285</v>
      </c>
      <c r="G4" s="56">
        <f>+TOMAS!D13</f>
        <v>209.62</v>
      </c>
      <c r="H4" s="59">
        <f>+TOMAS!E13</f>
        <v>330.8</v>
      </c>
      <c r="I4" s="53">
        <f>+TOMAS!C21</f>
        <v>71.66666666666667</v>
      </c>
      <c r="J4" s="56">
        <f>+TOMAS!D20</f>
        <v>212.98000000000002</v>
      </c>
      <c r="K4" s="59" t="s">
        <v>72</v>
      </c>
      <c r="L4" s="141">
        <f>+TOMAS!C28</f>
        <v>43.888888888888886</v>
      </c>
      <c r="M4" s="56">
        <f>+TOMAS!D27</f>
        <v>255.78</v>
      </c>
      <c r="N4" s="59">
        <f>+TOMAS!E27</f>
        <v>421.77</v>
      </c>
      <c r="O4" s="141">
        <f>+TOMAS!C35</f>
        <v>40</v>
      </c>
      <c r="P4" s="56" t="s">
        <v>72</v>
      </c>
      <c r="Q4" s="59" t="s">
        <v>72</v>
      </c>
    </row>
    <row r="5" spans="1:17" s="51" customFormat="1" ht="15.75" customHeight="1">
      <c r="A5" s="50" t="s">
        <v>107</v>
      </c>
      <c r="B5" s="120" t="s">
        <v>108</v>
      </c>
      <c r="C5" s="53" t="s">
        <v>72</v>
      </c>
      <c r="D5" s="56" t="s">
        <v>72</v>
      </c>
      <c r="E5" s="59" t="s">
        <v>72</v>
      </c>
      <c r="F5" s="53" t="s">
        <v>72</v>
      </c>
      <c r="G5" s="56" t="s">
        <v>72</v>
      </c>
      <c r="H5" s="59" t="s">
        <v>72</v>
      </c>
      <c r="I5" s="53">
        <f>+'Katka B.'!C8</f>
        <v>52.30769230769231</v>
      </c>
      <c r="J5" s="56">
        <f>+'Katka B.'!D7</f>
        <v>266.41</v>
      </c>
      <c r="K5" s="59">
        <f>+'Katka B.'!E7</f>
        <v>432.64</v>
      </c>
      <c r="L5" s="141">
        <f>+'Katka B.'!C15</f>
        <v>63.333333333333336</v>
      </c>
      <c r="M5" s="56">
        <f>+'Katka B.'!D14</f>
        <v>263.32</v>
      </c>
      <c r="N5" s="59">
        <f>+'Katka B.'!E14</f>
        <v>431.93</v>
      </c>
      <c r="O5" s="141">
        <f>+'Katka B.'!C22</f>
        <v>68.57142857142857</v>
      </c>
      <c r="P5" s="56">
        <f>+'Katka B.'!D21</f>
        <v>263.08</v>
      </c>
      <c r="Q5" s="59">
        <f>+'Katka B.'!E21</f>
        <v>431.01</v>
      </c>
    </row>
    <row r="6" spans="1:17" s="51" customFormat="1" ht="15.75" customHeight="1">
      <c r="A6" s="50" t="s">
        <v>110</v>
      </c>
      <c r="B6" s="120" t="s">
        <v>111</v>
      </c>
      <c r="C6" s="53" t="s">
        <v>72</v>
      </c>
      <c r="D6" s="56" t="s">
        <v>72</v>
      </c>
      <c r="E6" s="59" t="s">
        <v>72</v>
      </c>
      <c r="F6" s="53" t="s">
        <v>72</v>
      </c>
      <c r="G6" s="56" t="s">
        <v>72</v>
      </c>
      <c r="H6" s="59" t="s">
        <v>72</v>
      </c>
      <c r="I6" s="53">
        <f>+'Martin D'!C8</f>
        <v>15</v>
      </c>
      <c r="J6" s="56">
        <f>+'Martin D'!D7</f>
        <v>168.62</v>
      </c>
      <c r="K6" s="59" t="s">
        <v>72</v>
      </c>
      <c r="L6" s="141">
        <f>+'Martin D'!C15</f>
        <v>46.666666666666664</v>
      </c>
      <c r="M6" s="56">
        <f>+'Martin D'!D14</f>
        <v>138.64</v>
      </c>
      <c r="N6" s="59">
        <f>+'Martin D'!E14</f>
        <v>217.03999999999996</v>
      </c>
      <c r="O6" s="141">
        <f>+'Martin D'!C22</f>
        <v>51.25</v>
      </c>
      <c r="P6" s="56">
        <f>+'Martin D'!D21</f>
        <v>198.84000000000003</v>
      </c>
      <c r="Q6" s="59">
        <f>+'Martin D'!E21</f>
        <v>301.58000000000004</v>
      </c>
    </row>
    <row r="7" spans="1:17" s="51" customFormat="1" ht="15.75" customHeight="1">
      <c r="A7" s="50" t="s">
        <v>201</v>
      </c>
      <c r="B7" s="120" t="s">
        <v>202</v>
      </c>
      <c r="C7" s="53" t="s">
        <v>72</v>
      </c>
      <c r="D7" s="56" t="s">
        <v>72</v>
      </c>
      <c r="E7" s="59" t="s">
        <v>72</v>
      </c>
      <c r="F7" s="53" t="s">
        <v>72</v>
      </c>
      <c r="G7" s="56" t="s">
        <v>72</v>
      </c>
      <c r="H7" s="59" t="s">
        <v>72</v>
      </c>
      <c r="I7" s="53" t="s">
        <v>72</v>
      </c>
      <c r="J7" s="56" t="s">
        <v>72</v>
      </c>
      <c r="K7" s="59" t="s">
        <v>72</v>
      </c>
      <c r="L7" s="141">
        <f>+Nikola!C8</f>
        <v>28.181818181818183</v>
      </c>
      <c r="M7" s="56">
        <f>+Nikola!D7</f>
        <v>220.28999999999996</v>
      </c>
      <c r="N7" s="59">
        <f>+Nikola!E7</f>
        <v>353.0299999999999</v>
      </c>
      <c r="O7" s="141">
        <f>+Nikola!C15</f>
        <v>13.333333333333334</v>
      </c>
      <c r="P7" s="56">
        <f>+Nikola!D14</f>
        <v>218.62</v>
      </c>
      <c r="Q7" s="59" t="e">
        <f>+Nikola!E14</f>
        <v>#NUM!</v>
      </c>
    </row>
    <row r="8" spans="1:17" s="51" customFormat="1" ht="15.75" customHeight="1">
      <c r="A8" s="50" t="s">
        <v>207</v>
      </c>
      <c r="B8" s="120" t="s">
        <v>208</v>
      </c>
      <c r="C8" s="53" t="s">
        <v>72</v>
      </c>
      <c r="D8" s="56" t="s">
        <v>72</v>
      </c>
      <c r="E8" s="59" t="s">
        <v>72</v>
      </c>
      <c r="F8" s="53" t="s">
        <v>72</v>
      </c>
      <c r="G8" s="56" t="s">
        <v>72</v>
      </c>
      <c r="H8" s="59" t="s">
        <v>72</v>
      </c>
      <c r="I8" s="53" t="s">
        <v>72</v>
      </c>
      <c r="J8" s="56" t="s">
        <v>72</v>
      </c>
      <c r="K8" s="59" t="s">
        <v>72</v>
      </c>
      <c r="L8" s="53" t="s">
        <v>72</v>
      </c>
      <c r="M8" s="56" t="s">
        <v>72</v>
      </c>
      <c r="N8" s="59" t="s">
        <v>72</v>
      </c>
      <c r="O8" s="141">
        <f>+'Pavel H.'!C8</f>
        <v>27.5</v>
      </c>
      <c r="P8" s="56">
        <f>+'Pavel H.'!D7</f>
        <v>221.53</v>
      </c>
      <c r="Q8" s="59">
        <f>+'Pavel H.'!E7</f>
        <v>347.74</v>
      </c>
    </row>
    <row r="9" spans="1:17" s="51" customFormat="1" ht="15.75" customHeight="1">
      <c r="A9" s="50" t="s">
        <v>57</v>
      </c>
      <c r="B9" s="120" t="s">
        <v>95</v>
      </c>
      <c r="C9" s="53">
        <f>+KLARA!C8</f>
        <v>66.66666666666667</v>
      </c>
      <c r="D9" s="56" t="s">
        <v>72</v>
      </c>
      <c r="E9" s="59" t="s">
        <v>72</v>
      </c>
      <c r="F9" s="53">
        <f>+KLARA!C15</f>
        <v>33.75</v>
      </c>
      <c r="G9" s="56">
        <f>+KLARA!D14</f>
        <v>248.31</v>
      </c>
      <c r="H9" s="59">
        <f>+KLARA!E14</f>
        <v>402.51</v>
      </c>
      <c r="I9" s="53">
        <f>+KLARA!C22</f>
        <v>44.54545454545455</v>
      </c>
      <c r="J9" s="56">
        <f>+KLARA!D21</f>
        <v>256.48</v>
      </c>
      <c r="K9" s="59">
        <f>+KLARA!E21</f>
        <v>414.25</v>
      </c>
      <c r="L9" s="141">
        <f>+KLARA!C29</f>
        <v>64.66666666666667</v>
      </c>
      <c r="M9" s="56">
        <f>+KLARA!D28</f>
        <v>254.86</v>
      </c>
      <c r="N9" s="59">
        <f>+KLARA!E28</f>
        <v>408.28999999999996</v>
      </c>
      <c r="O9" s="141">
        <f>+KLARA!C36</f>
        <v>50</v>
      </c>
      <c r="P9" s="56">
        <f>+KLARA!D35</f>
        <v>201.02999999999997</v>
      </c>
      <c r="Q9" s="59">
        <f>+KLARA!E35</f>
        <v>324.17999999999995</v>
      </c>
    </row>
    <row r="10" spans="1:17" s="51" customFormat="1" ht="15.75" customHeight="1">
      <c r="A10" s="50" t="s">
        <v>222</v>
      </c>
      <c r="B10" s="120" t="s">
        <v>112</v>
      </c>
      <c r="C10" s="53" t="s">
        <v>72</v>
      </c>
      <c r="D10" s="56" t="s">
        <v>72</v>
      </c>
      <c r="E10" s="59" t="s">
        <v>72</v>
      </c>
      <c r="F10" s="53" t="s">
        <v>72</v>
      </c>
      <c r="G10" s="56" t="s">
        <v>72</v>
      </c>
      <c r="H10" s="59" t="s">
        <v>72</v>
      </c>
      <c r="I10" s="53">
        <f>+'Jenda K.'!C8</f>
        <v>40</v>
      </c>
      <c r="J10" s="56">
        <f>+'Jenda K.'!D7</f>
        <v>246.35</v>
      </c>
      <c r="K10" s="59">
        <f>+'Jenda K.'!E7</f>
        <v>391.85</v>
      </c>
      <c r="L10" s="141">
        <f>+'Jenda K.'!C15</f>
        <v>57.05882352941177</v>
      </c>
      <c r="M10" s="56">
        <f>+'Jenda K.'!D14</f>
        <v>209.82999999999998</v>
      </c>
      <c r="N10" s="59">
        <f>+'Jenda K.'!E14</f>
        <v>347.96</v>
      </c>
      <c r="O10" s="141">
        <f>+'Jenda K.'!C22</f>
        <v>53.63636363636363</v>
      </c>
      <c r="P10" s="56">
        <f>+'Jenda K.'!D21</f>
        <v>227.82</v>
      </c>
      <c r="Q10" s="59">
        <f>+'Jenda K.'!E21</f>
        <v>365.33000000000004</v>
      </c>
    </row>
    <row r="11" spans="1:17" s="51" customFormat="1" ht="15.75" customHeight="1">
      <c r="A11" s="50" t="s">
        <v>58</v>
      </c>
      <c r="B11" s="120" t="s">
        <v>96</v>
      </c>
      <c r="C11" s="53">
        <f>+OLDA!C8</f>
        <v>60.714285714285715</v>
      </c>
      <c r="D11" s="56">
        <f>+OLDA!D7</f>
        <v>238.15000000000003</v>
      </c>
      <c r="E11" s="59">
        <f>+OLDA!E7</f>
        <v>371.74</v>
      </c>
      <c r="F11" s="53">
        <f>+OLDA!C15</f>
        <v>60</v>
      </c>
      <c r="G11" s="56">
        <f>+OLDA!D14</f>
        <v>239.14999999999998</v>
      </c>
      <c r="H11" s="59">
        <f>+OLDA!E14</f>
        <v>382.12</v>
      </c>
      <c r="I11" s="53">
        <f>+OLDA!C22</f>
        <v>77.85714285714286</v>
      </c>
      <c r="J11" s="56">
        <f>+OLDA!D21</f>
        <v>230.04</v>
      </c>
      <c r="K11" s="59">
        <f>+OLDA!E21</f>
        <v>366.56</v>
      </c>
      <c r="L11" s="141">
        <f>+OLDA!C29</f>
        <v>32.142857142857146</v>
      </c>
      <c r="M11" s="56">
        <f>+OLDA!D28</f>
        <v>207.19</v>
      </c>
      <c r="N11" s="59">
        <f>+OLDA!E28</f>
        <v>335.51</v>
      </c>
      <c r="O11" s="141">
        <f>+OLDA!C36</f>
        <v>25</v>
      </c>
      <c r="P11" s="56">
        <f>+OLDA!D35</f>
        <v>217.13</v>
      </c>
      <c r="Q11" s="59">
        <f>+OLDA!E35</f>
        <v>336.31</v>
      </c>
    </row>
    <row r="12" spans="1:17" s="51" customFormat="1" ht="15.75" customHeight="1">
      <c r="A12" s="50" t="s">
        <v>92</v>
      </c>
      <c r="B12" s="120" t="s">
        <v>109</v>
      </c>
      <c r="C12" s="53" t="s">
        <v>72</v>
      </c>
      <c r="D12" s="56" t="s">
        <v>72</v>
      </c>
      <c r="E12" s="59" t="s">
        <v>72</v>
      </c>
      <c r="F12" s="53" t="s">
        <v>72</v>
      </c>
      <c r="G12" s="56" t="s">
        <v>72</v>
      </c>
      <c r="H12" s="59" t="s">
        <v>72</v>
      </c>
      <c r="I12" s="53">
        <f>+'Matyáš K.'!C8</f>
        <v>58.75</v>
      </c>
      <c r="J12" s="56">
        <f>+'Matyáš K.'!D7</f>
        <v>229.19</v>
      </c>
      <c r="K12" s="59">
        <f>+'Matyáš K.'!E7</f>
        <v>357.08</v>
      </c>
      <c r="L12" s="141">
        <f>+'Matyáš K.'!C15</f>
        <v>64.28571428571429</v>
      </c>
      <c r="M12" s="56">
        <f>+'Matyáš K.'!D14</f>
        <v>237.54</v>
      </c>
      <c r="N12" s="59">
        <f>+'Matyáš K.'!E14</f>
        <v>388.58</v>
      </c>
      <c r="O12" s="141">
        <f>+'Matyáš K.'!C22</f>
        <v>28.333333333333332</v>
      </c>
      <c r="P12" s="56">
        <f>+'Matyáš K.'!D21</f>
        <v>199.25</v>
      </c>
      <c r="Q12" s="59" t="e">
        <f>+'Matyáš K.'!E21</f>
        <v>#NUM!</v>
      </c>
    </row>
    <row r="13" spans="1:17" s="51" customFormat="1" ht="15.75" customHeight="1">
      <c r="A13" s="50" t="s">
        <v>209</v>
      </c>
      <c r="B13" s="120" t="s">
        <v>210</v>
      </c>
      <c r="C13" s="53" t="s">
        <v>72</v>
      </c>
      <c r="D13" s="56" t="s">
        <v>72</v>
      </c>
      <c r="E13" s="59" t="s">
        <v>72</v>
      </c>
      <c r="F13" s="53" t="s">
        <v>72</v>
      </c>
      <c r="G13" s="56" t="s">
        <v>72</v>
      </c>
      <c r="H13" s="59" t="s">
        <v>72</v>
      </c>
      <c r="I13" s="53" t="s">
        <v>72</v>
      </c>
      <c r="J13" s="56" t="s">
        <v>72</v>
      </c>
      <c r="K13" s="59" t="s">
        <v>72</v>
      </c>
      <c r="L13" s="53" t="s">
        <v>72</v>
      </c>
      <c r="M13" s="56" t="s">
        <v>72</v>
      </c>
      <c r="N13" s="59" t="s">
        <v>72</v>
      </c>
      <c r="O13" s="141">
        <f>+Barbora!C8</f>
        <v>40</v>
      </c>
      <c r="P13" s="56">
        <f>+Barbora!D7</f>
        <v>196.63</v>
      </c>
      <c r="Q13" s="59">
        <f>+Barbora!E7</f>
        <v>296.09999999999997</v>
      </c>
    </row>
    <row r="14" spans="1:17" s="51" customFormat="1" ht="15.75" customHeight="1">
      <c r="A14" s="50" t="s">
        <v>89</v>
      </c>
      <c r="B14" s="120" t="s">
        <v>113</v>
      </c>
      <c r="C14" s="53" t="s">
        <v>72</v>
      </c>
      <c r="D14" s="56" t="s">
        <v>72</v>
      </c>
      <c r="E14" s="59" t="s">
        <v>72</v>
      </c>
      <c r="F14" s="53" t="s">
        <v>72</v>
      </c>
      <c r="G14" s="56" t="s">
        <v>72</v>
      </c>
      <c r="H14" s="59" t="s">
        <v>72</v>
      </c>
      <c r="I14" s="53">
        <f>+David!C8</f>
        <v>20</v>
      </c>
      <c r="J14" s="56">
        <f>+David!D7</f>
        <v>211.82</v>
      </c>
      <c r="K14" s="59">
        <f>+David!E7</f>
        <v>297.46999999999997</v>
      </c>
      <c r="L14" s="141">
        <f>+David!C15</f>
        <v>48</v>
      </c>
      <c r="M14" s="56">
        <f>+David!D14</f>
        <v>170.05</v>
      </c>
      <c r="N14" s="59">
        <f>+David!E14</f>
        <v>250.67000000000002</v>
      </c>
      <c r="O14" s="141">
        <f>+David!C22</f>
        <v>51.42857142857143</v>
      </c>
      <c r="P14" s="56">
        <f>+David!D21</f>
        <v>161.60999999999999</v>
      </c>
      <c r="Q14" s="59">
        <f>+David!E21</f>
        <v>261.09</v>
      </c>
    </row>
    <row r="15" spans="1:17" s="51" customFormat="1" ht="15.75" customHeight="1">
      <c r="A15" s="50" t="s">
        <v>211</v>
      </c>
      <c r="B15" s="120" t="s">
        <v>197</v>
      </c>
      <c r="C15" s="53" t="s">
        <v>72</v>
      </c>
      <c r="D15" s="56" t="s">
        <v>72</v>
      </c>
      <c r="E15" s="59" t="s">
        <v>72</v>
      </c>
      <c r="F15" s="53" t="s">
        <v>72</v>
      </c>
      <c r="G15" s="56" t="s">
        <v>72</v>
      </c>
      <c r="H15" s="59" t="s">
        <v>72</v>
      </c>
      <c r="I15" s="53" t="s">
        <v>72</v>
      </c>
      <c r="J15" s="56" t="s">
        <v>72</v>
      </c>
      <c r="K15" s="59" t="s">
        <v>72</v>
      </c>
      <c r="L15" s="53" t="s">
        <v>72</v>
      </c>
      <c r="M15" s="56" t="s">
        <v>72</v>
      </c>
      <c r="N15" s="59" t="s">
        <v>72</v>
      </c>
      <c r="O15" s="141">
        <f>+Anička!C8</f>
        <v>84</v>
      </c>
      <c r="P15" s="56" t="s">
        <v>72</v>
      </c>
      <c r="Q15" s="59" t="s">
        <v>72</v>
      </c>
    </row>
    <row r="16" spans="1:17" s="51" customFormat="1" ht="15.75" customHeight="1">
      <c r="A16" s="50" t="s">
        <v>196</v>
      </c>
      <c r="B16" s="120" t="s">
        <v>197</v>
      </c>
      <c r="C16" s="53" t="s">
        <v>72</v>
      </c>
      <c r="D16" s="56" t="s">
        <v>72</v>
      </c>
      <c r="E16" s="59" t="s">
        <v>72</v>
      </c>
      <c r="F16" s="53" t="s">
        <v>72</v>
      </c>
      <c r="G16" s="56" t="s">
        <v>72</v>
      </c>
      <c r="H16" s="59" t="s">
        <v>72</v>
      </c>
      <c r="I16" s="53" t="s">
        <v>72</v>
      </c>
      <c r="J16" s="56" t="s">
        <v>72</v>
      </c>
      <c r="K16" s="59" t="s">
        <v>72</v>
      </c>
      <c r="L16" s="141">
        <f>+Majda!C8</f>
        <v>60</v>
      </c>
      <c r="M16" s="56">
        <f>+Majda!D7</f>
        <v>224.63</v>
      </c>
      <c r="N16" s="59">
        <f>+Majda!E7</f>
        <v>354.55</v>
      </c>
      <c r="O16" s="141">
        <f>+Majda!C15</f>
        <v>51.42857142857143</v>
      </c>
      <c r="P16" s="56">
        <f>+Majda!D14</f>
        <v>152.51000000000002</v>
      </c>
      <c r="Q16" s="59">
        <f>+Majda!E14</f>
        <v>241.19000000000003</v>
      </c>
    </row>
    <row r="17" spans="1:17" s="51" customFormat="1" ht="15.75" customHeight="1">
      <c r="A17" s="50" t="s">
        <v>59</v>
      </c>
      <c r="B17" s="120" t="s">
        <v>97</v>
      </c>
      <c r="C17" s="53">
        <f>+KUBA!C8</f>
        <v>75.71428571428571</v>
      </c>
      <c r="D17" s="56">
        <f>+KUBA!D7</f>
        <v>284.76</v>
      </c>
      <c r="E17" s="59">
        <f>+KUBA!E7</f>
        <v>464.5</v>
      </c>
      <c r="F17" s="53">
        <f>+KUBA!C15</f>
        <v>75.625</v>
      </c>
      <c r="G17" s="56">
        <f>+KUBA!D14</f>
        <v>300.56</v>
      </c>
      <c r="H17" s="59">
        <f>+KUBA!E14</f>
        <v>482.56</v>
      </c>
      <c r="I17" s="53">
        <f>+KUBA!C22</f>
        <v>75.71428571428571</v>
      </c>
      <c r="J17" s="56">
        <f>+KUBA!D21</f>
        <v>274.99</v>
      </c>
      <c r="K17" s="59">
        <f>+KUBA!E21</f>
        <v>454.22</v>
      </c>
      <c r="L17" s="141">
        <f>+KUBA!C29</f>
        <v>80</v>
      </c>
      <c r="M17" s="138">
        <f>+KUBA!D28</f>
        <v>282.37</v>
      </c>
      <c r="N17" s="59">
        <f>+KUBA!E28</f>
        <v>464.37</v>
      </c>
      <c r="O17" s="53" t="s">
        <v>72</v>
      </c>
      <c r="P17" s="56" t="s">
        <v>72</v>
      </c>
      <c r="Q17" s="59" t="s">
        <v>72</v>
      </c>
    </row>
    <row r="18" spans="1:17" s="51" customFormat="1" ht="15.75" customHeight="1">
      <c r="A18" s="50" t="s">
        <v>60</v>
      </c>
      <c r="B18" s="120" t="s">
        <v>98</v>
      </c>
      <c r="C18" s="53">
        <f>+MARTINA!C8</f>
        <v>32.142857142857146</v>
      </c>
      <c r="D18" s="56">
        <f>+MARTINA!D7</f>
        <v>229.67000000000002</v>
      </c>
      <c r="E18" s="59">
        <f>+MARTINA!E7</f>
        <v>359.39</v>
      </c>
      <c r="F18" s="53">
        <f>+MARTINA!C15</f>
        <v>61.76470588235294</v>
      </c>
      <c r="G18" s="56">
        <f>+MARTINA!D14</f>
        <v>261.41999999999996</v>
      </c>
      <c r="H18" s="59">
        <f>+MARTINA!E14</f>
        <v>429.11999999999995</v>
      </c>
      <c r="I18" s="53">
        <f>+MARTINA!C22</f>
        <v>60.90909090909091</v>
      </c>
      <c r="J18" s="56">
        <f>+MARTINA!D21</f>
        <v>258.98</v>
      </c>
      <c r="K18" s="59">
        <f>+MARTINA!E21</f>
        <v>424.25</v>
      </c>
      <c r="L18" s="141">
        <f>+MARTINA!C29</f>
        <v>28.333333333333332</v>
      </c>
      <c r="M18" s="56">
        <f>+MARTINA!D28</f>
        <v>270.39</v>
      </c>
      <c r="N18" s="59">
        <f>+MARTINA!E28</f>
        <v>442.77</v>
      </c>
      <c r="O18" s="141">
        <f>+MARTINA!C36</f>
        <v>20</v>
      </c>
      <c r="P18" s="144">
        <f>+MARTINA!D35</f>
        <v>257.2</v>
      </c>
      <c r="Q18" s="59" t="e">
        <f>+MARTINA!E35</f>
        <v>#NUM!</v>
      </c>
    </row>
    <row r="19" spans="1:17" s="51" customFormat="1" ht="15.75" customHeight="1">
      <c r="A19" s="50" t="s">
        <v>61</v>
      </c>
      <c r="B19" s="120" t="s">
        <v>99</v>
      </c>
      <c r="C19" s="53">
        <f>+VASA!C8</f>
        <v>50.90909090909091</v>
      </c>
      <c r="D19" s="56">
        <f>+VASA!D7</f>
        <v>227.98000000000002</v>
      </c>
      <c r="E19" s="59">
        <f>+VASA!E7</f>
        <v>374.55</v>
      </c>
      <c r="F19" s="53">
        <f>+VASA!C15</f>
        <v>61.53846153846154</v>
      </c>
      <c r="G19" s="56">
        <f>+VASA!D14</f>
        <v>267.05</v>
      </c>
      <c r="H19" s="59">
        <f>+VASA!E14</f>
        <v>439.23</v>
      </c>
      <c r="I19" s="53">
        <f>+VASA!C22</f>
        <v>67</v>
      </c>
      <c r="J19" s="56">
        <f>+VASA!D21</f>
        <v>257.38</v>
      </c>
      <c r="K19" s="59">
        <f>+VASA!E21</f>
        <v>408.86</v>
      </c>
      <c r="L19" s="139">
        <f>+VASA!C29</f>
        <v>71</v>
      </c>
      <c r="M19" s="56">
        <f>+VASA!D28</f>
        <v>233.2</v>
      </c>
      <c r="N19" s="59">
        <f>+VASA!E28</f>
        <v>378.21</v>
      </c>
      <c r="O19" s="141">
        <f>+VASA!C36</f>
        <v>63.333333333333336</v>
      </c>
      <c r="P19" s="144">
        <f>+VASA!D35</f>
        <v>234.84</v>
      </c>
      <c r="Q19" s="59">
        <f>+VASA!E35</f>
        <v>377</v>
      </c>
    </row>
    <row r="20" spans="1:17" s="51" customFormat="1" ht="15.75" customHeight="1">
      <c r="A20" s="50" t="s">
        <v>62</v>
      </c>
      <c r="B20" s="120" t="s">
        <v>100</v>
      </c>
      <c r="C20" s="53">
        <f>+JENDA!C8</f>
        <v>17.5</v>
      </c>
      <c r="D20" s="56">
        <f>+JENDA!D7</f>
        <v>173.14000000000001</v>
      </c>
      <c r="E20" s="59">
        <f>+JENDA!E7</f>
        <v>276.48</v>
      </c>
      <c r="F20" s="53">
        <f>+JENDA!C15</f>
        <v>37.77777777777778</v>
      </c>
      <c r="G20" s="56">
        <f>+JENDA!D14</f>
        <v>228.84000000000003</v>
      </c>
      <c r="H20" s="59">
        <f>+JENDA!E14</f>
        <v>360.35</v>
      </c>
      <c r="I20" s="53">
        <f>+JENDA!C22</f>
        <v>35</v>
      </c>
      <c r="J20" s="56">
        <f>+JENDA!D21</f>
        <v>136.86</v>
      </c>
      <c r="K20" s="59" t="s">
        <v>72</v>
      </c>
      <c r="L20" s="141" t="s">
        <v>72</v>
      </c>
      <c r="M20" s="56" t="s">
        <v>72</v>
      </c>
      <c r="N20" s="59" t="s">
        <v>72</v>
      </c>
      <c r="O20" s="141">
        <f>+JENDA!C36</f>
        <v>70</v>
      </c>
      <c r="P20" s="56" t="s">
        <v>72</v>
      </c>
      <c r="Q20" s="59" t="s">
        <v>72</v>
      </c>
    </row>
    <row r="21" spans="1:17" s="51" customFormat="1" ht="15.75" customHeight="1">
      <c r="A21" s="50" t="s">
        <v>63</v>
      </c>
      <c r="B21" s="120" t="s">
        <v>101</v>
      </c>
      <c r="C21" s="53" t="s">
        <v>72</v>
      </c>
      <c r="D21" s="56" t="s">
        <v>72</v>
      </c>
      <c r="E21" s="59" t="s">
        <v>72</v>
      </c>
      <c r="F21" s="53">
        <f>+MARTIN!C8</f>
        <v>58.333333333333336</v>
      </c>
      <c r="G21" s="56">
        <f>+MARTIN!D7</f>
        <v>256.94</v>
      </c>
      <c r="H21" s="59">
        <f>+MARTIN!E7</f>
        <v>402.63</v>
      </c>
      <c r="I21" s="53">
        <f>+MARTIN!C15</f>
        <v>74.375</v>
      </c>
      <c r="J21" s="56">
        <f>+MARTIN!D14</f>
        <v>278.54999999999995</v>
      </c>
      <c r="K21" s="59">
        <f>+MARTIN!E14</f>
        <v>450.8299999999999</v>
      </c>
      <c r="L21" s="141">
        <f>+MARTIN!C22</f>
        <v>33.57142857142857</v>
      </c>
      <c r="M21" s="56">
        <f>+MARTIN!D21</f>
        <v>278.89</v>
      </c>
      <c r="N21" s="59">
        <f>+MARTIN!E21</f>
        <v>459.11</v>
      </c>
      <c r="O21" s="53" t="s">
        <v>72</v>
      </c>
      <c r="P21" s="56" t="s">
        <v>72</v>
      </c>
      <c r="Q21" s="59" t="s">
        <v>72</v>
      </c>
    </row>
    <row r="22" spans="1:17" s="51" customFormat="1" ht="15.75" customHeight="1">
      <c r="A22" s="50" t="s">
        <v>54</v>
      </c>
      <c r="B22" s="120" t="s">
        <v>102</v>
      </c>
      <c r="C22" s="53" t="s">
        <v>72</v>
      </c>
      <c r="D22" s="56" t="s">
        <v>72</v>
      </c>
      <c r="E22" s="59" t="s">
        <v>72</v>
      </c>
      <c r="F22" s="53">
        <f>+'KATKA V.'!C8</f>
        <v>52</v>
      </c>
      <c r="G22" s="56">
        <f>+'KATKA V.'!D7</f>
        <v>210.95999999999998</v>
      </c>
      <c r="H22" s="59">
        <f>+'KATKA V.'!E7</f>
        <v>348.38</v>
      </c>
      <c r="I22" s="53">
        <f>+'KATKA V.'!C15</f>
        <v>72.5</v>
      </c>
      <c r="J22" s="56">
        <f>+'KATKA V.'!D14</f>
        <v>254.98000000000002</v>
      </c>
      <c r="K22" s="59">
        <f>+'KATKA V.'!E14</f>
        <v>412.08000000000004</v>
      </c>
      <c r="L22" s="141">
        <f>+'KATKA V.'!C22</f>
        <v>34</v>
      </c>
      <c r="M22" s="56">
        <f>+'KATKA V.'!D21</f>
        <v>186.29</v>
      </c>
      <c r="N22" s="59">
        <f>+'KATKA V.'!E21</f>
        <v>279.45</v>
      </c>
      <c r="O22" s="141">
        <f>+'KATKA V.'!C29</f>
        <v>40</v>
      </c>
      <c r="P22" s="144">
        <f>+'KATKA V.'!D28</f>
        <v>214.29000000000002</v>
      </c>
      <c r="Q22" s="59" t="e">
        <f>+'KATKA V.'!E28</f>
        <v>#NUM!</v>
      </c>
    </row>
    <row r="23" spans="1:17" s="51" customFormat="1" ht="15.75" customHeight="1">
      <c r="A23" s="50" t="s">
        <v>64</v>
      </c>
      <c r="B23" s="120" t="s">
        <v>103</v>
      </c>
      <c r="C23" s="53">
        <f>+FIK!C8</f>
        <v>57.142857142857146</v>
      </c>
      <c r="D23" s="56">
        <f>+FIK!D7</f>
        <v>270.14</v>
      </c>
      <c r="E23" s="59">
        <f>+FIK!E7</f>
        <v>429.53000000000003</v>
      </c>
      <c r="F23" s="53">
        <f>+FIK!C15</f>
        <v>47.69230769230769</v>
      </c>
      <c r="G23" s="56">
        <f>+FIK!D14</f>
        <v>278.47</v>
      </c>
      <c r="H23" s="59">
        <f>+FIK!E14</f>
        <v>442.55000000000007</v>
      </c>
      <c r="I23" s="53">
        <f>+FIK!C22</f>
        <v>54.285714285714285</v>
      </c>
      <c r="J23" s="56">
        <f>+FIK!D21</f>
        <v>257.58000000000004</v>
      </c>
      <c r="K23" s="59">
        <f>+FIK!E21</f>
        <v>410.30000000000007</v>
      </c>
      <c r="L23" s="141">
        <f>+FIK!C29</f>
        <v>65.38461538461539</v>
      </c>
      <c r="M23" s="56">
        <f>+FIK!D28</f>
        <v>247.95</v>
      </c>
      <c r="N23" s="59">
        <f>+FIK!E28</f>
        <v>408.7</v>
      </c>
      <c r="O23" s="141">
        <f>+FIK!C36</f>
        <v>66.36363636363636</v>
      </c>
      <c r="P23" s="144">
        <f>+FIK!D35</f>
        <v>269.90999999999997</v>
      </c>
      <c r="Q23" s="59">
        <f>+FIK!E35</f>
        <v>443.19</v>
      </c>
    </row>
    <row r="24" spans="1:17" s="51" customFormat="1" ht="15.75" customHeight="1">
      <c r="A24" s="50" t="s">
        <v>65</v>
      </c>
      <c r="B24" s="120" t="s">
        <v>103</v>
      </c>
      <c r="C24" s="53">
        <f>+PATA!C8</f>
        <v>20</v>
      </c>
      <c r="D24" s="56" t="s">
        <v>72</v>
      </c>
      <c r="E24" s="59" t="s">
        <v>72</v>
      </c>
      <c r="F24" s="53">
        <f>+PATA!C14</f>
        <v>33.333333333333336</v>
      </c>
      <c r="G24" s="56" t="s">
        <v>72</v>
      </c>
      <c r="H24" s="59" t="s">
        <v>72</v>
      </c>
      <c r="I24" s="53">
        <f>+PATA!C21</f>
        <v>67.5</v>
      </c>
      <c r="J24" s="56" t="s">
        <v>72</v>
      </c>
      <c r="K24" s="59" t="s">
        <v>72</v>
      </c>
      <c r="L24" s="141">
        <f>+PATA!C28</f>
        <v>51.76470588235294</v>
      </c>
      <c r="M24" s="138">
        <f>+PATA!D27</f>
        <v>287.16999999999996</v>
      </c>
      <c r="N24" s="59">
        <f>+PATA!E27</f>
        <v>461.64</v>
      </c>
      <c r="O24" s="141">
        <f>+PATA!C35</f>
        <v>66</v>
      </c>
      <c r="P24" s="144">
        <f>+PATA!D34</f>
        <v>247.95</v>
      </c>
      <c r="Q24" s="59">
        <f>+PATA!E34</f>
        <v>390.6</v>
      </c>
    </row>
    <row r="25" spans="1:17" s="51" customFormat="1" ht="15.75" customHeight="1">
      <c r="A25" s="50" t="s">
        <v>199</v>
      </c>
      <c r="B25" s="120" t="s">
        <v>200</v>
      </c>
      <c r="C25" s="53" t="s">
        <v>72</v>
      </c>
      <c r="D25" s="56" t="s">
        <v>72</v>
      </c>
      <c r="E25" s="59" t="s">
        <v>72</v>
      </c>
      <c r="F25" s="53" t="s">
        <v>72</v>
      </c>
      <c r="G25" s="56" t="s">
        <v>72</v>
      </c>
      <c r="H25" s="59" t="s">
        <v>72</v>
      </c>
      <c r="I25" s="53" t="s">
        <v>72</v>
      </c>
      <c r="J25" s="56" t="s">
        <v>72</v>
      </c>
      <c r="K25" s="59" t="s">
        <v>72</v>
      </c>
      <c r="L25" s="141">
        <f>+Kristýnka!C8</f>
        <v>34.285714285714285</v>
      </c>
      <c r="M25" s="56" t="s">
        <v>72</v>
      </c>
      <c r="N25" s="59" t="s">
        <v>72</v>
      </c>
      <c r="O25" s="141">
        <f>+Kristýnka!C15</f>
        <v>60</v>
      </c>
      <c r="P25" s="56" t="s">
        <v>72</v>
      </c>
      <c r="Q25" s="59" t="s">
        <v>72</v>
      </c>
    </row>
    <row r="26" spans="1:17" s="51" customFormat="1" ht="15.75" customHeight="1">
      <c r="A26" s="50" t="s">
        <v>66</v>
      </c>
      <c r="B26" s="120" t="s">
        <v>104</v>
      </c>
      <c r="C26" s="53">
        <f>+'ZUZKA W.'!C8</f>
        <v>60</v>
      </c>
      <c r="D26" s="56">
        <f>+'ZUZKA W.'!D7</f>
        <v>236.58999999999997</v>
      </c>
      <c r="E26" s="59">
        <f>+'ZUZKA W.'!E7</f>
        <v>382.11</v>
      </c>
      <c r="F26" s="53">
        <f>+'ZUZKA W.'!C15</f>
        <v>58.888888888888886</v>
      </c>
      <c r="G26" s="56">
        <f>+'ZUZKA W.'!D14</f>
        <v>231.54</v>
      </c>
      <c r="H26" s="59">
        <f>+'ZUZKA W.'!E14</f>
        <v>369.92</v>
      </c>
      <c r="I26" s="53">
        <f>+'ZUZKA W.'!C22</f>
        <v>62.72727272727273</v>
      </c>
      <c r="J26" s="56">
        <f>+'ZUZKA W.'!D21</f>
        <v>234.63</v>
      </c>
      <c r="K26" s="59">
        <f>+'ZUZKA W.'!E21</f>
        <v>374.98</v>
      </c>
      <c r="L26" s="141">
        <f>+'ZUZKA W.'!C29</f>
        <v>40.625</v>
      </c>
      <c r="M26" s="56">
        <f>+'ZUZKA W.'!D28</f>
        <v>257.5</v>
      </c>
      <c r="N26" s="59">
        <f>+'ZUZKA W.'!E28</f>
        <v>412.72</v>
      </c>
      <c r="O26" s="141">
        <f>+'ZUZKA W.'!C36</f>
        <v>33.333333333333336</v>
      </c>
      <c r="P26" s="56">
        <f>+'ZUZKA W.'!D35</f>
        <v>243.99</v>
      </c>
      <c r="Q26" s="59" t="e">
        <f>+'ZUZKA W.'!E35</f>
        <v>#NUM!</v>
      </c>
    </row>
    <row r="27" spans="1:17" s="51" customFormat="1" ht="15.75" customHeight="1">
      <c r="A27" s="50" t="s">
        <v>67</v>
      </c>
      <c r="B27" s="120" t="s">
        <v>105</v>
      </c>
      <c r="C27" s="53">
        <f>+'KATKA K.'!C8</f>
        <v>64.5</v>
      </c>
      <c r="D27" s="56">
        <f>+'KATKA K.'!D7</f>
        <v>244.16</v>
      </c>
      <c r="E27" s="59">
        <f>+'KATKA K.'!E7</f>
        <v>399.79999999999995</v>
      </c>
      <c r="F27" s="53">
        <f>+'KATKA K.'!C15</f>
        <v>41</v>
      </c>
      <c r="G27" s="56">
        <f>+'KATKA K.'!D14</f>
        <v>201.24</v>
      </c>
      <c r="H27" s="59">
        <f>+'KATKA K.'!E14</f>
        <v>0</v>
      </c>
      <c r="I27" s="53">
        <f>+'KATKA K.'!C22</f>
        <v>58.57142857142857</v>
      </c>
      <c r="J27" s="56">
        <f>+'KATKA K.'!D21</f>
        <v>217.24</v>
      </c>
      <c r="K27" s="59">
        <f>+'KATKA K.'!E21</f>
        <v>350.39000000000004</v>
      </c>
      <c r="L27" s="141">
        <f>+'KATKA K.'!C29</f>
        <v>57.5</v>
      </c>
      <c r="M27" s="56">
        <f>+'KATKA K.'!D28</f>
        <v>221.69</v>
      </c>
      <c r="N27" s="59">
        <f>+'KATKA K.'!E28</f>
        <v>359.69</v>
      </c>
      <c r="O27" s="53" t="s">
        <v>72</v>
      </c>
      <c r="P27" s="56" t="s">
        <v>72</v>
      </c>
      <c r="Q27" s="59" t="s">
        <v>72</v>
      </c>
    </row>
    <row r="28" spans="1:17" s="51" customFormat="1" ht="15.75" customHeight="1">
      <c r="A28" s="50" t="s">
        <v>68</v>
      </c>
      <c r="B28" s="120" t="s">
        <v>105</v>
      </c>
      <c r="C28" s="53">
        <f>+'ZUZKA K'!C8</f>
        <v>49.958333333333336</v>
      </c>
      <c r="D28" s="56">
        <f>+'ZUZKA K'!D7</f>
        <v>237.76</v>
      </c>
      <c r="E28" s="59">
        <f>+'ZUZKA K'!E7</f>
        <v>385.45</v>
      </c>
      <c r="F28" s="53">
        <f>+'ZUZKA K'!C15</f>
        <v>47.77777777777778</v>
      </c>
      <c r="G28" s="56">
        <f>+'ZUZKA K'!D14</f>
        <v>243.76</v>
      </c>
      <c r="H28" s="59">
        <f>+'ZUZKA K'!E14</f>
        <v>386.28</v>
      </c>
      <c r="I28" s="53">
        <f>+'ZUZKA K'!C22</f>
        <v>67.22222222222223</v>
      </c>
      <c r="J28" s="56">
        <f>+'ZUZKA K'!D21</f>
        <v>250.64000000000001</v>
      </c>
      <c r="K28" s="59">
        <f>+'ZUZKA K'!E21</f>
        <v>409.73</v>
      </c>
      <c r="L28" s="141" t="s">
        <v>72</v>
      </c>
      <c r="M28" s="56" t="s">
        <v>72</v>
      </c>
      <c r="N28" s="59" t="s">
        <v>72</v>
      </c>
      <c r="O28" s="53" t="s">
        <v>72</v>
      </c>
      <c r="P28" s="56" t="s">
        <v>72</v>
      </c>
      <c r="Q28" s="59" t="s">
        <v>72</v>
      </c>
    </row>
    <row r="29" spans="1:17" s="51" customFormat="1" ht="15.75" customHeight="1" thickBot="1">
      <c r="A29" s="50" t="s">
        <v>69</v>
      </c>
      <c r="B29" s="120" t="s">
        <v>106</v>
      </c>
      <c r="C29" s="54">
        <f>+JIRKA!C8</f>
        <v>55.964285714285715</v>
      </c>
      <c r="D29" s="57">
        <f>+JIRKA!D7</f>
        <v>293.61</v>
      </c>
      <c r="E29" s="60">
        <f>+JIRKA!E7</f>
        <v>467.42</v>
      </c>
      <c r="F29" s="54">
        <f>+JIRKA!C15</f>
        <v>52.666666666666664</v>
      </c>
      <c r="G29" s="57">
        <f>+JIRKA!D14</f>
        <v>291.84</v>
      </c>
      <c r="H29" s="60">
        <f>+JIRKA!E14</f>
        <v>478.63</v>
      </c>
      <c r="I29" s="54">
        <f>+JIRKA!C22</f>
        <v>55.714285714285715</v>
      </c>
      <c r="J29" s="57">
        <f>+JIRKA!D21</f>
        <v>286.53</v>
      </c>
      <c r="K29" s="60">
        <f>+JIRKA!E21</f>
        <v>463.93999999999994</v>
      </c>
      <c r="L29" s="142">
        <f>+JIRKA!C29</f>
        <v>53</v>
      </c>
      <c r="M29" s="57">
        <f>+JIRKA!D28</f>
        <v>286.36</v>
      </c>
      <c r="N29" s="60">
        <f>+JIRKA!E28</f>
        <v>470.54</v>
      </c>
      <c r="O29" s="142">
        <f>+JIRKA!C36</f>
        <v>44.166666666666664</v>
      </c>
      <c r="P29" s="57">
        <f>+JIRKA!D35</f>
        <v>257.59</v>
      </c>
      <c r="Q29" s="60">
        <f>+JIRKA!E35</f>
        <v>413.52</v>
      </c>
    </row>
  </sheetData>
  <sheetProtection/>
  <mergeCells count="5">
    <mergeCell ref="C1:E1"/>
    <mergeCell ref="F1:H1"/>
    <mergeCell ref="I1:K1"/>
    <mergeCell ref="L1:N1"/>
    <mergeCell ref="O1:Q1"/>
  </mergeCells>
  <conditionalFormatting sqref="L15">
    <cfRule type="top10" priority="59" dxfId="0" rank="3"/>
  </conditionalFormatting>
  <conditionalFormatting sqref="M15">
    <cfRule type="top10" priority="58" dxfId="0" rank="3"/>
  </conditionalFormatting>
  <conditionalFormatting sqref="N15">
    <cfRule type="top10" priority="57" dxfId="0" rank="3"/>
  </conditionalFormatting>
  <conditionalFormatting sqref="I15">
    <cfRule type="top10" priority="53" dxfId="0" rank="3"/>
  </conditionalFormatting>
  <conditionalFormatting sqref="J15">
    <cfRule type="top10" priority="52" dxfId="0" rank="3"/>
  </conditionalFormatting>
  <conditionalFormatting sqref="K15">
    <cfRule type="top10" priority="51" dxfId="0" rank="3"/>
  </conditionalFormatting>
  <conditionalFormatting sqref="F15">
    <cfRule type="top10" priority="50" dxfId="0" rank="3"/>
  </conditionalFormatting>
  <conditionalFormatting sqref="G15">
    <cfRule type="top10" priority="49" dxfId="0" rank="3"/>
  </conditionalFormatting>
  <conditionalFormatting sqref="H15">
    <cfRule type="top10" priority="48" dxfId="0" rank="3"/>
  </conditionalFormatting>
  <conditionalFormatting sqref="C15">
    <cfRule type="top10" priority="47" dxfId="0" rank="3"/>
  </conditionalFormatting>
  <conditionalFormatting sqref="D15">
    <cfRule type="top10" priority="46" dxfId="0" rank="3"/>
  </conditionalFormatting>
  <conditionalFormatting sqref="E15">
    <cfRule type="top10" priority="45" dxfId="0" rank="3"/>
  </conditionalFormatting>
  <conditionalFormatting sqref="L16:L29 L3:L14">
    <cfRule type="top10" priority="75" dxfId="0" rank="3"/>
  </conditionalFormatting>
  <conditionalFormatting sqref="M16:M29 M3:M14">
    <cfRule type="top10" priority="78" dxfId="0" rank="3"/>
  </conditionalFormatting>
  <conditionalFormatting sqref="N16:N29 N3:N14">
    <cfRule type="top10" priority="81" dxfId="0" rank="3"/>
  </conditionalFormatting>
  <conditionalFormatting sqref="P16 P3 P26 P18:P19 P22:P24 P29 P5:P14">
    <cfRule type="top10" priority="87" dxfId="0" rank="3"/>
  </conditionalFormatting>
  <conditionalFormatting sqref="Q16 Q3 Q26 Q18:Q19 Q22:Q24 Q29 Q5:Q14">
    <cfRule type="top10" priority="90" dxfId="0" rank="3"/>
  </conditionalFormatting>
  <conditionalFormatting sqref="I16:I29 I3:I14">
    <cfRule type="top10" priority="93" dxfId="0" rank="3"/>
  </conditionalFormatting>
  <conditionalFormatting sqref="J16:J29 J3:J14">
    <cfRule type="top10" priority="96" dxfId="0" rank="3"/>
  </conditionalFormatting>
  <conditionalFormatting sqref="K16:K29 K3:K14">
    <cfRule type="top10" priority="99" dxfId="0" rank="3"/>
  </conditionalFormatting>
  <conditionalFormatting sqref="F16:F29 F3:F14">
    <cfRule type="top10" priority="102" dxfId="0" rank="3"/>
  </conditionalFormatting>
  <conditionalFormatting sqref="G16:G29 G3:G14">
    <cfRule type="top10" priority="105" dxfId="0" rank="3"/>
  </conditionalFormatting>
  <conditionalFormatting sqref="H16:H29 H3:H14">
    <cfRule type="top10" priority="108" dxfId="0" rank="3"/>
  </conditionalFormatting>
  <conditionalFormatting sqref="C16:C29 C3:C14">
    <cfRule type="top10" priority="111" dxfId="0" rank="3"/>
  </conditionalFormatting>
  <conditionalFormatting sqref="D16:D29 D3:D14">
    <cfRule type="top10" priority="114" dxfId="0" rank="3"/>
  </conditionalFormatting>
  <conditionalFormatting sqref="E16:E29 E3:E14">
    <cfRule type="top10" priority="117" dxfId="0" rank="3"/>
  </conditionalFormatting>
  <conditionalFormatting sqref="P15">
    <cfRule type="top10" priority="23" dxfId="0" rank="3"/>
  </conditionalFormatting>
  <conditionalFormatting sqref="Q15">
    <cfRule type="top10" priority="24" dxfId="0" rank="3"/>
  </conditionalFormatting>
  <conditionalFormatting sqref="P25">
    <cfRule type="top10" priority="21" dxfId="0" rank="3"/>
  </conditionalFormatting>
  <conditionalFormatting sqref="Q25">
    <cfRule type="top10" priority="22" dxfId="0" rank="3"/>
  </conditionalFormatting>
  <conditionalFormatting sqref="P17">
    <cfRule type="top10" priority="19" dxfId="0" rank="3"/>
  </conditionalFormatting>
  <conditionalFormatting sqref="Q17">
    <cfRule type="top10" priority="18" dxfId="0" rank="3"/>
  </conditionalFormatting>
  <conditionalFormatting sqref="P21">
    <cfRule type="top10" priority="16" dxfId="0" rank="3"/>
  </conditionalFormatting>
  <conditionalFormatting sqref="Q21">
    <cfRule type="top10" priority="15" dxfId="0" rank="3"/>
  </conditionalFormatting>
  <conditionalFormatting sqref="P28">
    <cfRule type="top10" priority="10" dxfId="0" rank="3"/>
  </conditionalFormatting>
  <conditionalFormatting sqref="Q28">
    <cfRule type="top10" priority="9" dxfId="0" rank="3"/>
  </conditionalFormatting>
  <conditionalFormatting sqref="P27">
    <cfRule type="top10" priority="7" dxfId="0" rank="3"/>
  </conditionalFormatting>
  <conditionalFormatting sqref="Q27">
    <cfRule type="top10" priority="6" dxfId="0" rank="3"/>
  </conditionalFormatting>
  <conditionalFormatting sqref="O3:O29">
    <cfRule type="top10" priority="5" dxfId="0" rank="3"/>
  </conditionalFormatting>
  <conditionalFormatting sqref="P20">
    <cfRule type="top10" priority="4" dxfId="0" rank="3"/>
  </conditionalFormatting>
  <conditionalFormatting sqref="Q20">
    <cfRule type="top10" priority="3" dxfId="0" rank="3"/>
  </conditionalFormatting>
  <conditionalFormatting sqref="P4">
    <cfRule type="top10" priority="1" dxfId="0" rank="3"/>
  </conditionalFormatting>
  <conditionalFormatting sqref="Q4">
    <cfRule type="top10" priority="2" dxfId="0" rank="3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zoomScalePageLayoutView="0" workbookViewId="0" topLeftCell="A1">
      <pane xSplit="5" ySplit="2" topLeftCell="F1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38" sqref="G38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10" width="10.00390625" style="0" bestFit="1" customWidth="1"/>
    <col min="11" max="11" width="9.00390625" style="0" bestFit="1" customWidth="1"/>
    <col min="12" max="12" width="13.57421875" style="0" bestFit="1" customWidth="1"/>
    <col min="13" max="13" width="10.00390625" style="0" bestFit="1" customWidth="1"/>
    <col min="15" max="15" width="11.140625" style="0" bestFit="1" customWidth="1"/>
    <col min="16" max="16" width="9.00390625" style="0" bestFit="1" customWidth="1"/>
    <col min="17" max="17" width="8.140625" style="0" bestFit="1" customWidth="1"/>
    <col min="18" max="19" width="13.57421875" style="0" bestFit="1" customWidth="1"/>
    <col min="20" max="20" width="14.00390625" style="0" bestFit="1" customWidth="1"/>
    <col min="21" max="21" width="9.8515625" style="0" bestFit="1" customWidth="1"/>
    <col min="22" max="22" width="13.57421875" style="0" bestFit="1" customWidth="1"/>
    <col min="23" max="23" width="4.00390625" style="1" bestFit="1" customWidth="1"/>
    <col min="24" max="24" width="2.00390625" style="1" bestFit="1" customWidth="1"/>
    <col min="25" max="25" width="3.00390625" style="0" bestFit="1" customWidth="1"/>
    <col min="26" max="26" width="4.00390625" style="0" bestFit="1" customWidth="1"/>
    <col min="27" max="27" width="5.00390625" style="0" bestFit="1" customWidth="1"/>
  </cols>
  <sheetData>
    <row r="1" spans="1:22" ht="12.75" customHeight="1">
      <c r="A1" s="172" t="s">
        <v>42</v>
      </c>
      <c r="B1" s="173"/>
      <c r="U1" s="65" t="s">
        <v>19</v>
      </c>
      <c r="V1" s="65" t="s">
        <v>19</v>
      </c>
    </row>
    <row r="2" spans="1:22" s="2" customFormat="1" ht="13.5" customHeight="1" thickBot="1">
      <c r="A2" s="174"/>
      <c r="B2" s="175" t="s">
        <v>42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7</v>
      </c>
      <c r="K2" s="6" t="s">
        <v>6</v>
      </c>
      <c r="L2" s="6" t="s">
        <v>8</v>
      </c>
      <c r="M2" s="9" t="s">
        <v>12</v>
      </c>
      <c r="N2" s="9" t="s">
        <v>12</v>
      </c>
      <c r="O2" s="6" t="s">
        <v>13</v>
      </c>
      <c r="P2" s="9" t="s">
        <v>14</v>
      </c>
      <c r="Q2" s="9" t="s">
        <v>14</v>
      </c>
      <c r="R2" s="6" t="s">
        <v>16</v>
      </c>
      <c r="S2" s="9" t="s">
        <v>17</v>
      </c>
      <c r="T2" s="18" t="s">
        <v>17</v>
      </c>
      <c r="U2" s="19" t="s">
        <v>18</v>
      </c>
      <c r="V2" s="9" t="s">
        <v>18</v>
      </c>
    </row>
    <row r="3" spans="2:26" s="21" customFormat="1" ht="12.75">
      <c r="B3" s="22" t="s">
        <v>24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11</v>
      </c>
      <c r="M3" s="21" t="s">
        <v>9</v>
      </c>
      <c r="N3" s="21" t="s">
        <v>10</v>
      </c>
      <c r="O3" s="21" t="s">
        <v>9</v>
      </c>
      <c r="P3" s="21" t="s">
        <v>10</v>
      </c>
      <c r="Q3" s="21" t="s">
        <v>15</v>
      </c>
      <c r="R3" s="21" t="s">
        <v>11</v>
      </c>
      <c r="S3" s="21" t="s">
        <v>11</v>
      </c>
      <c r="T3" s="21" t="s">
        <v>10</v>
      </c>
      <c r="U3" s="21" t="s">
        <v>10</v>
      </c>
      <c r="V3" s="21" t="s">
        <v>11</v>
      </c>
      <c r="Z3"/>
    </row>
    <row r="4" spans="1:24" s="122" customFormat="1" ht="12.75">
      <c r="A4" s="41">
        <v>2013</v>
      </c>
      <c r="B4" s="128" t="s">
        <v>0</v>
      </c>
      <c r="C4" s="128"/>
      <c r="D4" s="128"/>
      <c r="E4" s="128"/>
      <c r="F4" s="6" t="s">
        <v>206</v>
      </c>
      <c r="G4" s="6">
        <v>4</v>
      </c>
      <c r="H4" s="6">
        <v>5</v>
      </c>
      <c r="I4" s="6" t="s">
        <v>206</v>
      </c>
      <c r="J4" s="17">
        <v>4</v>
      </c>
      <c r="K4" s="17">
        <v>2</v>
      </c>
      <c r="L4" s="17">
        <v>5</v>
      </c>
      <c r="M4" s="17">
        <v>4</v>
      </c>
      <c r="N4" s="17">
        <v>5</v>
      </c>
      <c r="O4" s="17">
        <v>4</v>
      </c>
      <c r="P4" s="6" t="s">
        <v>206</v>
      </c>
      <c r="Q4" s="6" t="s">
        <v>206</v>
      </c>
      <c r="R4" s="6" t="s">
        <v>206</v>
      </c>
      <c r="S4" s="6" t="s">
        <v>206</v>
      </c>
      <c r="T4" s="6" t="s">
        <v>206</v>
      </c>
      <c r="U4" s="6" t="s">
        <v>206</v>
      </c>
      <c r="V4" s="6" t="s">
        <v>206</v>
      </c>
      <c r="W4" s="129"/>
      <c r="X4" s="129"/>
    </row>
    <row r="5" spans="1:24" s="122" customFormat="1" ht="12.75">
      <c r="A5" s="41">
        <v>2013</v>
      </c>
      <c r="B5" s="128" t="s">
        <v>23</v>
      </c>
      <c r="C5" s="128"/>
      <c r="D5" s="128"/>
      <c r="E5" s="128"/>
      <c r="F5" s="15"/>
      <c r="G5" s="127">
        <v>0.00599537037037037</v>
      </c>
      <c r="H5" s="126">
        <v>0.006203703703703704</v>
      </c>
      <c r="I5" s="26"/>
      <c r="J5" s="26">
        <v>0.008243055555555556</v>
      </c>
      <c r="K5" s="26">
        <v>0.0065625</v>
      </c>
      <c r="L5" s="26">
        <v>0.012291666666666666</v>
      </c>
      <c r="M5" s="26">
        <v>0.0063055555555555564</v>
      </c>
      <c r="N5" s="26">
        <v>0.005030092592592592</v>
      </c>
      <c r="O5" s="26">
        <v>0.007303240740740741</v>
      </c>
      <c r="P5" s="26"/>
      <c r="Q5" s="26"/>
      <c r="R5" s="26"/>
      <c r="S5" s="26"/>
      <c r="T5" s="26"/>
      <c r="U5" s="26"/>
      <c r="V5" s="26"/>
      <c r="W5" s="129"/>
      <c r="X5" s="129"/>
    </row>
    <row r="6" spans="1:24" s="122" customFormat="1" ht="12.75">
      <c r="A6" s="41">
        <v>2013</v>
      </c>
      <c r="B6" s="128" t="s">
        <v>2</v>
      </c>
      <c r="C6" s="128"/>
      <c r="D6" s="128"/>
      <c r="E6" s="128"/>
      <c r="F6" s="16"/>
      <c r="G6" s="16">
        <v>10</v>
      </c>
      <c r="H6" s="16">
        <v>6</v>
      </c>
      <c r="I6" s="27"/>
      <c r="J6" s="27">
        <v>8</v>
      </c>
      <c r="K6" s="27">
        <v>10</v>
      </c>
      <c r="L6" s="27">
        <v>5</v>
      </c>
      <c r="M6" s="27">
        <v>34</v>
      </c>
      <c r="N6" s="27">
        <v>34</v>
      </c>
      <c r="O6" s="27">
        <v>5</v>
      </c>
      <c r="P6" s="27"/>
      <c r="Q6" s="27"/>
      <c r="R6" s="27"/>
      <c r="S6" s="27"/>
      <c r="T6" s="27"/>
      <c r="U6" s="27"/>
      <c r="V6" s="27"/>
      <c r="W6" s="129"/>
      <c r="X6" s="129"/>
    </row>
    <row r="7" spans="1:24" s="122" customFormat="1" ht="12.75">
      <c r="A7" s="41">
        <v>2013</v>
      </c>
      <c r="B7" s="128" t="s">
        <v>1</v>
      </c>
      <c r="C7" s="128"/>
      <c r="D7" s="128">
        <f>SUM(LARGE(F7:V7,1),LARGE(F7:V7,2),LARGE(F7:V7,3))</f>
        <v>173.14000000000001</v>
      </c>
      <c r="E7" s="128">
        <f>SUM(LARGE(F7:V7,1),LARGE(F7:V7,2),LARGE(F7:V7,3),LARGE(F7:V7,4),LARGE(F7:V7,5))</f>
        <v>276.48</v>
      </c>
      <c r="F7" s="6"/>
      <c r="G7" s="6">
        <v>49.57</v>
      </c>
      <c r="H7" s="6">
        <v>59.14</v>
      </c>
      <c r="I7" s="17"/>
      <c r="J7" s="17">
        <v>39.76</v>
      </c>
      <c r="K7" s="17">
        <v>48.49</v>
      </c>
      <c r="L7" s="17">
        <v>55.24</v>
      </c>
      <c r="M7" s="17">
        <v>53.77</v>
      </c>
      <c r="N7" s="17">
        <v>37.16</v>
      </c>
      <c r="O7" s="17">
        <v>58.76</v>
      </c>
      <c r="P7" s="17"/>
      <c r="Q7" s="17"/>
      <c r="R7" s="17"/>
      <c r="S7" s="17"/>
      <c r="T7" s="17"/>
      <c r="U7" s="17"/>
      <c r="V7" s="17"/>
      <c r="W7" s="129"/>
      <c r="X7" s="129"/>
    </row>
    <row r="8" spans="1:25" s="3" customFormat="1" ht="12.75">
      <c r="A8" s="42" t="s">
        <v>22</v>
      </c>
      <c r="B8" s="43"/>
      <c r="C8" s="44">
        <f>+W8/X8</f>
        <v>17.5</v>
      </c>
      <c r="D8" s="48">
        <f>+(+H8+L8+O8)/3</f>
        <v>6.666666666666667</v>
      </c>
      <c r="E8" s="38">
        <f>+(+G8+H8+L8+M8+O8)/5</f>
        <v>12</v>
      </c>
      <c r="F8" s="37"/>
      <c r="G8" s="37">
        <v>20</v>
      </c>
      <c r="H8" s="37">
        <v>0</v>
      </c>
      <c r="I8" s="37"/>
      <c r="J8" s="37">
        <v>20</v>
      </c>
      <c r="K8" s="37">
        <v>60</v>
      </c>
      <c r="L8" s="37">
        <v>0</v>
      </c>
      <c r="M8" s="37">
        <v>20</v>
      </c>
      <c r="N8" s="46">
        <v>0</v>
      </c>
      <c r="O8" s="46">
        <v>20</v>
      </c>
      <c r="P8" s="46"/>
      <c r="Q8" s="46"/>
      <c r="R8" s="46"/>
      <c r="S8" s="46"/>
      <c r="T8" s="46"/>
      <c r="U8" s="37"/>
      <c r="V8" s="37"/>
      <c r="W8" s="1">
        <f>SUM(F8:V8)</f>
        <v>140</v>
      </c>
      <c r="X8" s="40">
        <f>COUNT(F8:V8)</f>
        <v>8</v>
      </c>
      <c r="Y8"/>
    </row>
    <row r="9" spans="1:25" s="3" customFormat="1" ht="12.75">
      <c r="A9" s="42"/>
      <c r="B9" s="43"/>
      <c r="C9" s="44"/>
      <c r="D9" s="48"/>
      <c r="E9" s="38"/>
      <c r="F9" s="37"/>
      <c r="G9" s="37"/>
      <c r="H9" s="37"/>
      <c r="I9" s="37"/>
      <c r="J9" s="37"/>
      <c r="K9" s="37"/>
      <c r="L9" s="37"/>
      <c r="M9" s="9" t="s">
        <v>14</v>
      </c>
      <c r="N9" s="9" t="s">
        <v>14</v>
      </c>
      <c r="O9" s="46"/>
      <c r="P9" s="46"/>
      <c r="Q9" s="46"/>
      <c r="R9" s="46"/>
      <c r="S9" s="65" t="s">
        <v>19</v>
      </c>
      <c r="T9" s="65" t="s">
        <v>19</v>
      </c>
      <c r="U9" s="37"/>
      <c r="V9" s="37"/>
      <c r="W9" s="1"/>
      <c r="X9" s="40"/>
      <c r="Y9"/>
    </row>
    <row r="10" spans="2:25" s="21" customFormat="1" ht="12.75">
      <c r="B10" s="22" t="s">
        <v>24</v>
      </c>
      <c r="C10" s="22"/>
      <c r="D10" s="23"/>
      <c r="E10" s="24"/>
      <c r="F10" s="21" t="s">
        <v>10</v>
      </c>
      <c r="G10" s="21" t="s">
        <v>10</v>
      </c>
      <c r="I10" s="21" t="s">
        <v>9</v>
      </c>
      <c r="L10" s="21" t="s">
        <v>11</v>
      </c>
      <c r="O10" s="21" t="s">
        <v>9</v>
      </c>
      <c r="P10" s="64" t="s">
        <v>11</v>
      </c>
      <c r="Q10" s="64" t="s">
        <v>10</v>
      </c>
      <c r="S10" s="21" t="s">
        <v>10</v>
      </c>
      <c r="T10" s="21" t="s">
        <v>11</v>
      </c>
      <c r="U10" s="64" t="s">
        <v>10</v>
      </c>
      <c r="V10" s="64" t="s">
        <v>9</v>
      </c>
      <c r="W10" s="1"/>
      <c r="X10" s="1"/>
      <c r="Y10"/>
    </row>
    <row r="11" spans="1:24" s="122" customFormat="1" ht="12.75">
      <c r="A11" s="41">
        <v>2014</v>
      </c>
      <c r="B11" s="128" t="s">
        <v>0</v>
      </c>
      <c r="C11" s="128"/>
      <c r="D11" s="128"/>
      <c r="E11" s="128"/>
      <c r="F11" s="6">
        <v>2</v>
      </c>
      <c r="G11" s="6">
        <v>1</v>
      </c>
      <c r="H11" s="6" t="s">
        <v>206</v>
      </c>
      <c r="I11" s="17">
        <v>3</v>
      </c>
      <c r="J11" s="6" t="s">
        <v>206</v>
      </c>
      <c r="K11" s="6" t="s">
        <v>206</v>
      </c>
      <c r="L11" s="17">
        <v>2</v>
      </c>
      <c r="M11" s="6" t="s">
        <v>206</v>
      </c>
      <c r="N11" s="6" t="s">
        <v>206</v>
      </c>
      <c r="O11" s="17">
        <v>5</v>
      </c>
      <c r="P11" s="6" t="s">
        <v>206</v>
      </c>
      <c r="Q11" s="6" t="s">
        <v>206</v>
      </c>
      <c r="R11" s="6" t="s">
        <v>206</v>
      </c>
      <c r="S11" s="17">
        <v>3</v>
      </c>
      <c r="T11" s="17">
        <v>3</v>
      </c>
      <c r="U11" s="17">
        <v>4</v>
      </c>
      <c r="V11" s="17">
        <v>5</v>
      </c>
      <c r="W11" s="129"/>
      <c r="X11" s="129"/>
    </row>
    <row r="12" spans="1:24" s="122" customFormat="1" ht="12.75">
      <c r="A12" s="41">
        <v>2014</v>
      </c>
      <c r="B12" s="128" t="s">
        <v>23</v>
      </c>
      <c r="C12" s="128"/>
      <c r="D12" s="128"/>
      <c r="E12" s="128"/>
      <c r="F12" s="15">
        <v>0.004942129629629629</v>
      </c>
      <c r="G12" s="127">
        <v>0.004706018518518518</v>
      </c>
      <c r="H12" s="126"/>
      <c r="I12" s="26">
        <v>0.006842592592592592</v>
      </c>
      <c r="J12" s="26"/>
      <c r="K12" s="26"/>
      <c r="L12" s="26">
        <v>0.012013888888888888</v>
      </c>
      <c r="M12" s="26"/>
      <c r="N12" s="26"/>
      <c r="O12" s="26">
        <v>0.006481481481481481</v>
      </c>
      <c r="P12" s="26"/>
      <c r="Q12" s="26"/>
      <c r="R12" s="26"/>
      <c r="S12" s="26">
        <v>0.005408564814814815</v>
      </c>
      <c r="T12" s="26">
        <v>0.0069953703703703705</v>
      </c>
      <c r="U12" s="26">
        <v>0.004407407407407408</v>
      </c>
      <c r="V12" s="26">
        <v>0.0055532407407407405</v>
      </c>
      <c r="W12" s="129"/>
      <c r="X12" s="129"/>
    </row>
    <row r="13" spans="1:24" s="122" customFormat="1" ht="12.75">
      <c r="A13" s="41">
        <v>2014</v>
      </c>
      <c r="B13" s="128" t="s">
        <v>2</v>
      </c>
      <c r="C13" s="128"/>
      <c r="D13" s="128"/>
      <c r="E13" s="128"/>
      <c r="F13" s="16">
        <v>8</v>
      </c>
      <c r="G13" s="16">
        <v>3</v>
      </c>
      <c r="H13" s="16"/>
      <c r="I13" s="27">
        <v>6</v>
      </c>
      <c r="J13" s="27"/>
      <c r="K13" s="27"/>
      <c r="L13" s="27">
        <v>3</v>
      </c>
      <c r="M13" s="27"/>
      <c r="N13" s="27"/>
      <c r="O13" s="27">
        <v>4</v>
      </c>
      <c r="P13" s="27"/>
      <c r="Q13" s="27"/>
      <c r="R13" s="27"/>
      <c r="S13" s="27">
        <v>39</v>
      </c>
      <c r="T13" s="27">
        <v>37</v>
      </c>
      <c r="U13" s="27">
        <v>40</v>
      </c>
      <c r="V13" s="27">
        <v>38</v>
      </c>
      <c r="W13" s="129"/>
      <c r="X13" s="129"/>
    </row>
    <row r="14" spans="1:24" s="122" customFormat="1" ht="12.75">
      <c r="A14" s="41">
        <v>2014</v>
      </c>
      <c r="B14" s="128" t="s">
        <v>1</v>
      </c>
      <c r="C14" s="128"/>
      <c r="D14" s="128">
        <f>SUM(LARGE(F14:V14,1),LARGE(F14:V14,2),LARGE(F14:V14,3))</f>
        <v>228.84000000000003</v>
      </c>
      <c r="E14" s="128">
        <f>SUM(LARGE(F14:V14,1),LARGE(F14:V14,2),LARGE(F14:V14,3),LARGE(F14:V14,4),LARGE(F14:V14,5))</f>
        <v>360.35</v>
      </c>
      <c r="F14" s="6">
        <v>61.32</v>
      </c>
      <c r="G14" s="6">
        <v>78.9</v>
      </c>
      <c r="H14" s="6"/>
      <c r="I14" s="17">
        <v>70.19</v>
      </c>
      <c r="J14" s="17"/>
      <c r="K14" s="17"/>
      <c r="L14" s="17">
        <v>78.76</v>
      </c>
      <c r="M14" s="17"/>
      <c r="N14" s="17"/>
      <c r="O14" s="17">
        <v>71.18</v>
      </c>
      <c r="P14" s="17"/>
      <c r="Q14" s="17"/>
      <c r="R14" s="17"/>
      <c r="S14" s="17">
        <v>56.5</v>
      </c>
      <c r="T14" s="17">
        <v>58.08</v>
      </c>
      <c r="U14" s="17">
        <v>52.63</v>
      </c>
      <c r="V14" s="17">
        <v>52.84</v>
      </c>
      <c r="W14" s="129"/>
      <c r="X14" s="129"/>
    </row>
    <row r="15" spans="1:24" s="3" customFormat="1" ht="12.75">
      <c r="A15" s="42" t="s">
        <v>22</v>
      </c>
      <c r="B15" s="43"/>
      <c r="C15" s="44">
        <f>+W15/X15</f>
        <v>37.77777777777778</v>
      </c>
      <c r="D15" s="39"/>
      <c r="E15" s="38"/>
      <c r="F15" s="37">
        <v>60</v>
      </c>
      <c r="G15" s="37">
        <v>80</v>
      </c>
      <c r="H15" s="37"/>
      <c r="I15" s="37">
        <v>40</v>
      </c>
      <c r="J15" s="37"/>
      <c r="K15" s="37"/>
      <c r="L15" s="37">
        <v>60</v>
      </c>
      <c r="M15" s="37"/>
      <c r="N15" s="37"/>
      <c r="O15" s="37">
        <v>0</v>
      </c>
      <c r="P15" s="37"/>
      <c r="Q15" s="37"/>
      <c r="R15" s="37"/>
      <c r="S15" s="37">
        <v>40</v>
      </c>
      <c r="T15" s="37">
        <v>40</v>
      </c>
      <c r="U15" s="37">
        <v>20</v>
      </c>
      <c r="V15" s="37">
        <v>0</v>
      </c>
      <c r="W15" s="1">
        <f>SUM(F15:V15)</f>
        <v>340</v>
      </c>
      <c r="X15" s="40">
        <f>COUNT(F15:V15)</f>
        <v>9</v>
      </c>
    </row>
    <row r="16" spans="1:24" s="3" customFormat="1" ht="12.75">
      <c r="A16" s="42"/>
      <c r="B16" s="43"/>
      <c r="C16" s="44"/>
      <c r="D16" s="39"/>
      <c r="E16" s="38"/>
      <c r="F16" s="37"/>
      <c r="G16" s="37"/>
      <c r="H16" s="37"/>
      <c r="I16" s="37"/>
      <c r="J16" s="37"/>
      <c r="K16" s="37"/>
      <c r="L16" s="37"/>
      <c r="M16" s="9" t="s">
        <v>12</v>
      </c>
      <c r="N16" s="9" t="s">
        <v>12</v>
      </c>
      <c r="O16" s="37"/>
      <c r="P16" s="9" t="s">
        <v>14</v>
      </c>
      <c r="Q16" s="9" t="s">
        <v>14</v>
      </c>
      <c r="R16" s="37"/>
      <c r="S16" s="65" t="s">
        <v>19</v>
      </c>
      <c r="T16" s="65" t="s">
        <v>19</v>
      </c>
      <c r="U16" s="9" t="s">
        <v>18</v>
      </c>
      <c r="V16" s="9" t="s">
        <v>18</v>
      </c>
      <c r="W16" s="1"/>
      <c r="X16" s="40"/>
    </row>
    <row r="17" spans="2:25" s="21" customFormat="1" ht="12.75">
      <c r="B17" s="22" t="s">
        <v>25</v>
      </c>
      <c r="C17" s="22"/>
      <c r="D17" s="23"/>
      <c r="E17" s="24"/>
      <c r="F17" s="124" t="s">
        <v>10</v>
      </c>
      <c r="G17" s="124" t="s">
        <v>10</v>
      </c>
      <c r="H17" s="124"/>
      <c r="I17" s="124" t="s">
        <v>9</v>
      </c>
      <c r="J17" s="124" t="s">
        <v>10</v>
      </c>
      <c r="K17" s="124" t="s">
        <v>188</v>
      </c>
      <c r="L17" s="124" t="s">
        <v>11</v>
      </c>
      <c r="M17" s="134" t="s">
        <v>11</v>
      </c>
      <c r="N17" s="134" t="s">
        <v>10</v>
      </c>
      <c r="O17" s="21" t="s">
        <v>9</v>
      </c>
      <c r="P17" s="124" t="s">
        <v>190</v>
      </c>
      <c r="Q17" s="124" t="s">
        <v>191</v>
      </c>
      <c r="R17" s="124"/>
      <c r="S17" s="124" t="s">
        <v>11</v>
      </c>
      <c r="T17" s="124" t="s">
        <v>10</v>
      </c>
      <c r="U17" s="124" t="s">
        <v>10</v>
      </c>
      <c r="V17" s="124" t="s">
        <v>9</v>
      </c>
      <c r="W17" s="1"/>
      <c r="X17" s="1"/>
      <c r="Y17"/>
    </row>
    <row r="18" spans="1:24" ht="12.75">
      <c r="A18" s="10">
        <v>2015</v>
      </c>
      <c r="B18" s="11" t="s">
        <v>0</v>
      </c>
      <c r="C18" s="11"/>
      <c r="D18" s="12"/>
      <c r="E18" s="13"/>
      <c r="F18" s="6" t="s">
        <v>206</v>
      </c>
      <c r="G18" s="6" t="s">
        <v>206</v>
      </c>
      <c r="H18" s="6" t="s">
        <v>206</v>
      </c>
      <c r="I18" s="6" t="s">
        <v>206</v>
      </c>
      <c r="J18" s="17">
        <v>5</v>
      </c>
      <c r="K18" s="17">
        <v>7</v>
      </c>
      <c r="L18" s="17">
        <v>7</v>
      </c>
      <c r="M18" s="6" t="s">
        <v>206</v>
      </c>
      <c r="N18" s="6" t="s">
        <v>206</v>
      </c>
      <c r="O18" s="17">
        <v>7</v>
      </c>
      <c r="P18" s="6" t="s">
        <v>206</v>
      </c>
      <c r="Q18" s="6" t="s">
        <v>206</v>
      </c>
      <c r="R18" s="6" t="s">
        <v>206</v>
      </c>
      <c r="S18" s="6" t="s">
        <v>206</v>
      </c>
      <c r="T18" s="6" t="s">
        <v>206</v>
      </c>
      <c r="U18" s="6" t="s">
        <v>206</v>
      </c>
      <c r="V18" s="6" t="s">
        <v>206</v>
      </c>
      <c r="W18" s="129"/>
      <c r="X18" s="129"/>
    </row>
    <row r="19" spans="1:24" ht="12.75">
      <c r="A19" s="10">
        <v>2015</v>
      </c>
      <c r="B19" s="11" t="s">
        <v>23</v>
      </c>
      <c r="C19" s="11"/>
      <c r="D19" s="12"/>
      <c r="E19" s="13"/>
      <c r="F19" s="15"/>
      <c r="G19" s="127"/>
      <c r="H19" s="126"/>
      <c r="I19" s="26"/>
      <c r="J19" s="127">
        <v>0.009050925925925926</v>
      </c>
      <c r="K19" s="127">
        <v>0.011400462962962965</v>
      </c>
      <c r="L19" s="127">
        <v>0.011307870370370371</v>
      </c>
      <c r="M19" s="26"/>
      <c r="N19" s="26"/>
      <c r="O19" s="127">
        <v>0.011643518518518518</v>
      </c>
      <c r="P19" s="26"/>
      <c r="Q19" s="26"/>
      <c r="R19" s="26"/>
      <c r="S19" s="26"/>
      <c r="T19" s="26"/>
      <c r="U19" s="26"/>
      <c r="V19" s="26"/>
      <c r="W19" s="129"/>
      <c r="X19" s="129"/>
    </row>
    <row r="20" spans="1:24" ht="12.75">
      <c r="A20" s="10">
        <v>2015</v>
      </c>
      <c r="B20" s="11" t="s">
        <v>2</v>
      </c>
      <c r="C20" s="11"/>
      <c r="D20" s="12"/>
      <c r="E20" s="13"/>
      <c r="F20" s="16"/>
      <c r="G20" s="16"/>
      <c r="H20" s="16"/>
      <c r="I20" s="27"/>
      <c r="J20" s="27">
        <v>24</v>
      </c>
      <c r="K20" s="27">
        <v>24</v>
      </c>
      <c r="L20" s="27">
        <v>6</v>
      </c>
      <c r="M20" s="27"/>
      <c r="N20" s="27"/>
      <c r="O20" s="27">
        <v>5</v>
      </c>
      <c r="P20" s="27"/>
      <c r="Q20" s="27"/>
      <c r="R20" s="27"/>
      <c r="S20" s="27"/>
      <c r="T20" s="27"/>
      <c r="U20" s="27"/>
      <c r="V20" s="27"/>
      <c r="W20" s="129"/>
      <c r="X20" s="129"/>
    </row>
    <row r="21" spans="1:24" ht="12.75">
      <c r="A21" s="10">
        <v>2015</v>
      </c>
      <c r="B21" s="11" t="s">
        <v>1</v>
      </c>
      <c r="C21" s="11"/>
      <c r="D21" s="12">
        <f>SUM(LARGE(F21:V21,1),LARGE(F21:V21,2),LARGE(F21:V21,3))</f>
        <v>136.86</v>
      </c>
      <c r="E21" s="13" t="e">
        <f>SUM(LARGE(F21:V21,1),LARGE(F21:V21,2),LARGE(F21:V21,3),LARGE(F21:V21,4),LARGE(F21:V21,5))</f>
        <v>#NUM!</v>
      </c>
      <c r="F21" s="6"/>
      <c r="G21" s="6"/>
      <c r="H21" s="6"/>
      <c r="I21" s="17"/>
      <c r="J21" s="17">
        <v>33.43</v>
      </c>
      <c r="K21" s="17">
        <v>37.66</v>
      </c>
      <c r="L21" s="17">
        <v>51.63</v>
      </c>
      <c r="M21" s="17"/>
      <c r="N21" s="17"/>
      <c r="O21" s="17">
        <v>47.57</v>
      </c>
      <c r="P21" s="17"/>
      <c r="Q21" s="17"/>
      <c r="R21" s="17"/>
      <c r="S21" s="17"/>
      <c r="T21" s="17"/>
      <c r="U21" s="17"/>
      <c r="V21" s="17"/>
      <c r="W21" s="129"/>
      <c r="X21" s="129"/>
    </row>
    <row r="22" spans="1:24" s="3" customFormat="1" ht="12.75">
      <c r="A22" s="42" t="s">
        <v>22</v>
      </c>
      <c r="B22" s="43"/>
      <c r="C22" s="44">
        <f>+W22/X22</f>
        <v>35</v>
      </c>
      <c r="D22" s="39"/>
      <c r="E22" s="38"/>
      <c r="F22" s="46"/>
      <c r="G22" s="46"/>
      <c r="H22" s="46"/>
      <c r="I22" s="46"/>
      <c r="J22" s="46">
        <v>50</v>
      </c>
      <c r="K22" s="46">
        <v>30</v>
      </c>
      <c r="L22" s="46">
        <v>30</v>
      </c>
      <c r="M22" s="46"/>
      <c r="N22" s="46"/>
      <c r="O22" s="46">
        <v>30</v>
      </c>
      <c r="P22" s="46"/>
      <c r="Q22" s="46"/>
      <c r="R22" s="46"/>
      <c r="S22" s="46"/>
      <c r="T22" s="46"/>
      <c r="U22" s="46"/>
      <c r="V22" s="46"/>
      <c r="W22" s="1">
        <f>SUM(F22:V22)</f>
        <v>140</v>
      </c>
      <c r="X22" s="40">
        <f>COUNT(F22:V22)</f>
        <v>4</v>
      </c>
    </row>
    <row r="23" spans="1:24" s="3" customFormat="1" ht="12.75">
      <c r="A23" s="42"/>
      <c r="B23" s="43"/>
      <c r="C23" s="44"/>
      <c r="D23" s="39"/>
      <c r="E23" s="38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"/>
      <c r="X23" s="40"/>
    </row>
    <row r="24" spans="1:26" s="3" customFormat="1" ht="12.75">
      <c r="A24" s="21"/>
      <c r="B24" s="22" t="s">
        <v>28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11</v>
      </c>
      <c r="O24" s="134" t="s">
        <v>11</v>
      </c>
      <c r="P24" s="134" t="s">
        <v>10</v>
      </c>
      <c r="Q24" s="21" t="s">
        <v>9</v>
      </c>
      <c r="R24" s="21"/>
      <c r="S24" s="21"/>
      <c r="T24" s="21"/>
      <c r="U24" s="21"/>
      <c r="V24" s="21"/>
      <c r="W24" s="21"/>
      <c r="X24" s="21"/>
      <c r="Y24" s="37"/>
      <c r="Z24" s="1"/>
    </row>
    <row r="25" spans="1:26" s="3" customFormat="1" ht="12.75">
      <c r="A25" s="10">
        <v>2016</v>
      </c>
      <c r="B25" s="11" t="s">
        <v>0</v>
      </c>
      <c r="C25" s="11"/>
      <c r="D25" s="12"/>
      <c r="E25" s="13"/>
      <c r="F25" s="6"/>
      <c r="G25" s="6"/>
      <c r="H25" s="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29"/>
      <c r="X25" s="129"/>
      <c r="Y25" s="1"/>
      <c r="Z25" s="1"/>
    </row>
    <row r="26" spans="1:26" s="3" customFormat="1" ht="12.75">
      <c r="A26" s="10">
        <v>2016</v>
      </c>
      <c r="B26" s="11" t="s">
        <v>23</v>
      </c>
      <c r="C26" s="11"/>
      <c r="D26" s="12"/>
      <c r="E26" s="13"/>
      <c r="F26" s="15"/>
      <c r="G26" s="127"/>
      <c r="H26" s="126"/>
      <c r="I26" s="26"/>
      <c r="J26" s="26"/>
      <c r="K26" s="26"/>
      <c r="L26" s="127"/>
      <c r="M26" s="133"/>
      <c r="N26" s="127"/>
      <c r="O26" s="26"/>
      <c r="P26" s="26"/>
      <c r="Q26" s="127"/>
      <c r="R26" s="26"/>
      <c r="S26" s="26"/>
      <c r="T26" s="26"/>
      <c r="U26" s="26"/>
      <c r="V26" s="26"/>
      <c r="W26" s="129"/>
      <c r="X26" s="129"/>
      <c r="Y26" s="1"/>
      <c r="Z26" s="1"/>
    </row>
    <row r="27" spans="1:26" s="3" customFormat="1" ht="13.5" customHeight="1">
      <c r="A27" s="10">
        <v>2016</v>
      </c>
      <c r="B27" s="11" t="s">
        <v>2</v>
      </c>
      <c r="C27" s="11"/>
      <c r="D27" s="12"/>
      <c r="E27" s="13"/>
      <c r="F27" s="16"/>
      <c r="G27" s="16"/>
      <c r="H27" s="1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129"/>
      <c r="X27" s="129"/>
      <c r="Y27" s="1"/>
      <c r="Z27" s="1"/>
    </row>
    <row r="28" spans="1:26" s="3" customFormat="1" ht="13.5" customHeight="1">
      <c r="A28" s="10">
        <v>2016</v>
      </c>
      <c r="B28" s="11" t="s">
        <v>1</v>
      </c>
      <c r="C28" s="11"/>
      <c r="D28" s="12"/>
      <c r="E28" s="13"/>
      <c r="F28" s="6"/>
      <c r="G28" s="6"/>
      <c r="H28" s="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29"/>
      <c r="X28" s="129"/>
      <c r="Y28" s="1"/>
      <c r="Z28" s="1"/>
    </row>
    <row r="29" spans="1:26" s="3" customFormat="1" ht="13.5" customHeight="1">
      <c r="A29" s="42" t="s">
        <v>22</v>
      </c>
      <c r="B29" s="43"/>
      <c r="C29" s="44" t="e">
        <f>+Y29/Z29</f>
        <v>#DIV/0!</v>
      </c>
      <c r="D29" s="12"/>
      <c r="E29" s="1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29"/>
      <c r="X29" s="129"/>
      <c r="Y29" s="45">
        <f>SUM(F29:X29)</f>
        <v>0</v>
      </c>
      <c r="Z29" s="40">
        <f>COUNT(F29:X29)</f>
        <v>0</v>
      </c>
    </row>
    <row r="30" spans="1:26" s="3" customFormat="1" ht="12.75">
      <c r="A30" s="42"/>
      <c r="B30" s="43"/>
      <c r="C30" s="44"/>
      <c r="D30" s="39"/>
      <c r="E30" s="38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29"/>
      <c r="X30" s="129"/>
      <c r="Y30" s="45"/>
      <c r="Z30" s="40"/>
    </row>
    <row r="31" spans="1:26" s="3" customFormat="1" ht="12.75">
      <c r="A31" s="21"/>
      <c r="B31" s="22" t="s">
        <v>28</v>
      </c>
      <c r="C31" s="22"/>
      <c r="D31" s="23"/>
      <c r="E31" s="24"/>
      <c r="F31" s="21" t="s">
        <v>10</v>
      </c>
      <c r="G31" s="21" t="s">
        <v>10</v>
      </c>
      <c r="H31" s="21" t="s">
        <v>10</v>
      </c>
      <c r="I31" s="21" t="s">
        <v>9</v>
      </c>
      <c r="J31" s="21" t="s">
        <v>9</v>
      </c>
      <c r="K31" s="21" t="s">
        <v>10</v>
      </c>
      <c r="L31" s="21" t="s">
        <v>9</v>
      </c>
      <c r="M31" s="21" t="s">
        <v>10</v>
      </c>
      <c r="N31" s="21" t="s">
        <v>10</v>
      </c>
      <c r="O31" s="124" t="s">
        <v>203</v>
      </c>
      <c r="P31" s="124" t="s">
        <v>10</v>
      </c>
      <c r="Q31" s="21" t="s">
        <v>9</v>
      </c>
      <c r="R31" s="21" t="s">
        <v>204</v>
      </c>
      <c r="S31" s="21" t="s">
        <v>191</v>
      </c>
      <c r="T31" s="21" t="s">
        <v>191</v>
      </c>
      <c r="U31" s="21" t="s">
        <v>9</v>
      </c>
      <c r="V31" s="21" t="s">
        <v>191</v>
      </c>
      <c r="W31" s="129"/>
      <c r="X31" s="129"/>
      <c r="Y31" s="37"/>
      <c r="Z31" s="1"/>
    </row>
    <row r="32" spans="1:26" s="3" customFormat="1" ht="12.75">
      <c r="A32" s="10">
        <v>2017</v>
      </c>
      <c r="B32" s="11" t="s">
        <v>0</v>
      </c>
      <c r="C32" s="11"/>
      <c r="D32" s="12"/>
      <c r="E32" s="13"/>
      <c r="F32" s="6"/>
      <c r="G32" s="6">
        <v>3</v>
      </c>
      <c r="H32" s="6"/>
      <c r="I32" s="17"/>
      <c r="J32" s="6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5"/>
      <c r="W32" s="129"/>
      <c r="X32" s="129"/>
      <c r="Y32" s="1"/>
      <c r="Z32" s="1"/>
    </row>
    <row r="33" spans="1:26" s="3" customFormat="1" ht="12.75">
      <c r="A33" s="10">
        <v>2017</v>
      </c>
      <c r="B33" s="11" t="s">
        <v>23</v>
      </c>
      <c r="C33" s="11"/>
      <c r="D33" s="12"/>
      <c r="E33" s="13"/>
      <c r="F33" s="15"/>
      <c r="G33" s="154">
        <v>0.01013425925925926</v>
      </c>
      <c r="H33" s="127"/>
      <c r="I33" s="126"/>
      <c r="J33" s="26"/>
      <c r="K33" s="26"/>
      <c r="L33" s="26"/>
      <c r="M33" s="127"/>
      <c r="N33" s="127"/>
      <c r="O33" s="127"/>
      <c r="P33" s="26"/>
      <c r="Q33" s="26"/>
      <c r="R33" s="26"/>
      <c r="S33" s="26"/>
      <c r="T33" s="26"/>
      <c r="U33" s="26"/>
      <c r="V33" s="26"/>
      <c r="W33" s="129"/>
      <c r="X33" s="129"/>
      <c r="Y33" s="1"/>
      <c r="Z33" s="1"/>
    </row>
    <row r="34" spans="1:26" s="3" customFormat="1" ht="13.5" customHeight="1">
      <c r="A34" s="10">
        <v>2017</v>
      </c>
      <c r="B34" s="11" t="s">
        <v>2</v>
      </c>
      <c r="C34" s="11"/>
      <c r="D34" s="12"/>
      <c r="E34" s="13"/>
      <c r="F34" s="16"/>
      <c r="G34" s="16">
        <v>14</v>
      </c>
      <c r="H34" s="16"/>
      <c r="I34" s="1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29"/>
      <c r="X34" s="129"/>
      <c r="Y34" s="1"/>
      <c r="Z34" s="1"/>
    </row>
    <row r="35" spans="1:26" s="3" customFormat="1" ht="13.5" customHeight="1">
      <c r="A35" s="10">
        <v>2017</v>
      </c>
      <c r="B35" s="11" t="s">
        <v>1</v>
      </c>
      <c r="C35" s="11"/>
      <c r="D35" s="12" t="e">
        <f>SUM(LARGE(F35:X35,1),LARGE(F35:X35,2),LARGE(F35:X35,3))</f>
        <v>#NUM!</v>
      </c>
      <c r="E35" s="13" t="e">
        <f>SUM(LARGE(F35:X35,1),LARGE(F35:X35,2),LARGE(F35:X35,3),LARGE(F35:X35,4),LARGE(F35:X35,5))</f>
        <v>#NUM!</v>
      </c>
      <c r="F35" s="6"/>
      <c r="G35" s="6">
        <v>58.73</v>
      </c>
      <c r="H35" s="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29"/>
      <c r="X35" s="129"/>
      <c r="Y35" s="1"/>
      <c r="Z35" s="1"/>
    </row>
    <row r="36" spans="1:26" s="3" customFormat="1" ht="13.5" customHeight="1">
      <c r="A36" s="42" t="s">
        <v>22</v>
      </c>
      <c r="B36" s="43"/>
      <c r="C36" s="44">
        <f>+Y36/Z36</f>
        <v>70</v>
      </c>
      <c r="D36" s="12"/>
      <c r="E36" s="13"/>
      <c r="F36" s="37"/>
      <c r="G36" s="37">
        <v>70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129"/>
      <c r="X36" s="129"/>
      <c r="Y36" s="45">
        <f>SUM(F36:X36)</f>
        <v>70</v>
      </c>
      <c r="Z36" s="40">
        <f>COUNT(F36:X36)</f>
        <v>1</v>
      </c>
    </row>
    <row r="37" spans="23:24" ht="12.75">
      <c r="W37" s="129"/>
      <c r="X37" s="129"/>
    </row>
    <row r="40" ht="13.5" thickBot="1"/>
    <row r="41" spans="1:27" ht="12.75">
      <c r="A41" s="66"/>
      <c r="B41" s="67"/>
      <c r="C41" s="67"/>
      <c r="D41" s="68"/>
      <c r="E41" s="69"/>
      <c r="F41" s="67" t="s">
        <v>76</v>
      </c>
      <c r="G41" s="67" t="s">
        <v>77</v>
      </c>
      <c r="H41" s="67" t="s">
        <v>78</v>
      </c>
      <c r="I41" s="67" t="s">
        <v>79</v>
      </c>
      <c r="J41" s="70"/>
      <c r="K41" s="70"/>
      <c r="L41" s="70"/>
      <c r="M41" s="71"/>
      <c r="N41" s="32"/>
      <c r="O41" s="32"/>
      <c r="P41" s="32"/>
      <c r="Q41" s="32"/>
      <c r="R41" s="32"/>
      <c r="S41" s="32"/>
      <c r="T41" s="32"/>
      <c r="U41" s="32"/>
      <c r="V41" s="32"/>
      <c r="Y41">
        <v>0</v>
      </c>
      <c r="Z41">
        <v>100</v>
      </c>
      <c r="AA41">
        <v>100</v>
      </c>
    </row>
    <row r="42" spans="1:27" ht="12.75">
      <c r="A42" s="72">
        <v>2014</v>
      </c>
      <c r="B42" s="11" t="s">
        <v>75</v>
      </c>
      <c r="C42" s="11"/>
      <c r="D42" s="12"/>
      <c r="E42" s="13"/>
      <c r="F42" s="14"/>
      <c r="G42" s="80">
        <v>0.22569444444444445</v>
      </c>
      <c r="H42" s="14"/>
      <c r="I42" s="80">
        <v>0.20902777777777778</v>
      </c>
      <c r="J42" s="14"/>
      <c r="K42" s="14"/>
      <c r="L42" s="14"/>
      <c r="M42" s="73"/>
      <c r="Y42">
        <v>1</v>
      </c>
      <c r="Z42">
        <v>90</v>
      </c>
      <c r="AA42">
        <v>80</v>
      </c>
    </row>
    <row r="43" spans="1:27" ht="12.75">
      <c r="A43" s="72"/>
      <c r="B43" s="11"/>
      <c r="C43" s="11"/>
      <c r="D43" s="12"/>
      <c r="E43" s="13"/>
      <c r="F43" s="14"/>
      <c r="G43" s="14"/>
      <c r="H43" s="14"/>
      <c r="I43" s="14"/>
      <c r="J43" s="14"/>
      <c r="K43" s="14"/>
      <c r="L43" s="14"/>
      <c r="M43" s="73"/>
      <c r="Y43">
        <v>2</v>
      </c>
      <c r="Z43">
        <v>80</v>
      </c>
      <c r="AA43">
        <v>60</v>
      </c>
    </row>
    <row r="44" spans="1:27" ht="12.75">
      <c r="A44" s="72"/>
      <c r="B44" s="11"/>
      <c r="C44" s="11"/>
      <c r="D44" s="12"/>
      <c r="E44" s="13"/>
      <c r="F44" s="14" t="s">
        <v>81</v>
      </c>
      <c r="G44" s="14" t="s">
        <v>82</v>
      </c>
      <c r="H44" s="14" t="s">
        <v>83</v>
      </c>
      <c r="I44" s="14" t="s">
        <v>84</v>
      </c>
      <c r="J44" s="14" t="s">
        <v>85</v>
      </c>
      <c r="K44" s="14" t="s">
        <v>86</v>
      </c>
      <c r="L44" s="14" t="s">
        <v>87</v>
      </c>
      <c r="M44" s="73" t="s">
        <v>88</v>
      </c>
      <c r="Y44">
        <v>3</v>
      </c>
      <c r="Z44">
        <v>70</v>
      </c>
      <c r="AA44">
        <v>40</v>
      </c>
    </row>
    <row r="45" spans="1:27" ht="13.5" thickBot="1">
      <c r="A45" s="74">
        <v>2014</v>
      </c>
      <c r="B45" s="75" t="s">
        <v>80</v>
      </c>
      <c r="C45" s="75"/>
      <c r="D45" s="76"/>
      <c r="E45" s="77"/>
      <c r="F45" s="78"/>
      <c r="G45" s="81">
        <v>0.3541666666666667</v>
      </c>
      <c r="H45" s="81">
        <v>0.3347222222222222</v>
      </c>
      <c r="I45" s="81">
        <v>0.3520833333333333</v>
      </c>
      <c r="J45" s="81">
        <v>0.3548611111111111</v>
      </c>
      <c r="K45" s="81">
        <v>0.34652777777777777</v>
      </c>
      <c r="L45" s="81">
        <v>0.32708333333333334</v>
      </c>
      <c r="M45" s="82">
        <v>0.3236111111111111</v>
      </c>
      <c r="Y45">
        <v>4</v>
      </c>
      <c r="Z45">
        <v>60</v>
      </c>
      <c r="AA45">
        <v>20</v>
      </c>
    </row>
    <row r="46" spans="25:27" ht="12.75">
      <c r="Y46">
        <v>5</v>
      </c>
      <c r="Z46">
        <v>50</v>
      </c>
      <c r="AA46">
        <v>0</v>
      </c>
    </row>
    <row r="47" spans="25:26" ht="12.75">
      <c r="Y47">
        <v>6</v>
      </c>
      <c r="Z47">
        <v>40</v>
      </c>
    </row>
    <row r="48" spans="13:26" ht="12.75">
      <c r="M48" s="29"/>
      <c r="Y48">
        <v>7</v>
      </c>
      <c r="Z48">
        <v>30</v>
      </c>
    </row>
    <row r="49" spans="25:26" ht="12.75">
      <c r="Y49">
        <v>8</v>
      </c>
      <c r="Z49">
        <v>20</v>
      </c>
    </row>
    <row r="50" spans="25:26" ht="12.75">
      <c r="Y50">
        <v>9</v>
      </c>
      <c r="Z50">
        <v>10</v>
      </c>
    </row>
    <row r="51" spans="25:26" ht="12.75">
      <c r="Y51">
        <v>10</v>
      </c>
      <c r="Z51">
        <v>0</v>
      </c>
    </row>
    <row r="53" ht="12.75">
      <c r="M53" s="29"/>
    </row>
    <row r="54" spans="25:27" ht="12.75">
      <c r="Y54">
        <v>0</v>
      </c>
      <c r="Z54">
        <v>100</v>
      </c>
      <c r="AA54">
        <v>100</v>
      </c>
    </row>
    <row r="55" spans="25:27" ht="12.75">
      <c r="Y55">
        <v>1</v>
      </c>
      <c r="Z55">
        <v>95</v>
      </c>
      <c r="AA55">
        <v>93.5</v>
      </c>
    </row>
    <row r="56" spans="25:27" ht="12.75">
      <c r="Y56">
        <v>2</v>
      </c>
      <c r="Z56">
        <v>90</v>
      </c>
      <c r="AA56">
        <v>87</v>
      </c>
    </row>
    <row r="57" spans="25:27" ht="12.75">
      <c r="Y57">
        <v>3</v>
      </c>
      <c r="Z57">
        <v>85</v>
      </c>
      <c r="AA57">
        <v>80.5</v>
      </c>
    </row>
    <row r="58" spans="25:27" ht="12.75">
      <c r="Y58">
        <v>4</v>
      </c>
      <c r="Z58">
        <v>80</v>
      </c>
      <c r="AA58">
        <v>74</v>
      </c>
    </row>
    <row r="59" spans="25:27" ht="12.75">
      <c r="Y59">
        <v>5</v>
      </c>
      <c r="Z59">
        <v>75</v>
      </c>
      <c r="AA59">
        <v>67.5</v>
      </c>
    </row>
    <row r="60" spans="25:27" ht="12.75">
      <c r="Y60">
        <v>6</v>
      </c>
      <c r="Z60">
        <v>70</v>
      </c>
      <c r="AA60">
        <v>61</v>
      </c>
    </row>
    <row r="61" spans="25:27" ht="12.75">
      <c r="Y61">
        <v>7</v>
      </c>
      <c r="Z61">
        <v>65</v>
      </c>
      <c r="AA61">
        <v>54.5</v>
      </c>
    </row>
    <row r="62" spans="25:27" ht="12.75">
      <c r="Y62">
        <v>8</v>
      </c>
      <c r="Z62">
        <v>60</v>
      </c>
      <c r="AA62">
        <v>48</v>
      </c>
    </row>
    <row r="63" spans="25:27" ht="12.75">
      <c r="Y63">
        <v>9</v>
      </c>
      <c r="Z63">
        <v>55</v>
      </c>
      <c r="AA63">
        <v>41.5</v>
      </c>
    </row>
    <row r="64" spans="25:27" ht="12.75">
      <c r="Y64">
        <v>10</v>
      </c>
      <c r="Z64">
        <v>50</v>
      </c>
      <c r="AA64">
        <v>35</v>
      </c>
    </row>
    <row r="65" spans="25:27" ht="12.75">
      <c r="Y65">
        <v>11</v>
      </c>
      <c r="Z65">
        <v>45</v>
      </c>
      <c r="AA65">
        <v>28.5</v>
      </c>
    </row>
    <row r="66" spans="25:27" ht="12.75">
      <c r="Y66">
        <v>12</v>
      </c>
      <c r="Z66">
        <v>40</v>
      </c>
      <c r="AA66">
        <v>22</v>
      </c>
    </row>
    <row r="67" spans="25:27" ht="12.75">
      <c r="Y67">
        <v>13</v>
      </c>
      <c r="Z67">
        <v>35</v>
      </c>
      <c r="AA67">
        <v>15.5</v>
      </c>
    </row>
    <row r="68" spans="25:27" ht="12.75">
      <c r="Y68">
        <v>14</v>
      </c>
      <c r="Z68">
        <v>30</v>
      </c>
      <c r="AA68">
        <v>9</v>
      </c>
    </row>
    <row r="69" spans="25:27" ht="12.75">
      <c r="Y69">
        <v>15</v>
      </c>
      <c r="Z69">
        <v>25</v>
      </c>
      <c r="AA69">
        <v>2.5</v>
      </c>
    </row>
    <row r="70" spans="25:26" ht="12.75">
      <c r="Y70">
        <v>16</v>
      </c>
      <c r="Z70">
        <v>20</v>
      </c>
    </row>
    <row r="71" spans="25:26" ht="12.75">
      <c r="Y71">
        <v>17</v>
      </c>
      <c r="Z71">
        <v>15</v>
      </c>
    </row>
    <row r="72" spans="25:26" ht="12.75">
      <c r="Y72">
        <v>18</v>
      </c>
      <c r="Z72">
        <v>10</v>
      </c>
    </row>
    <row r="73" spans="25:26" ht="12.75">
      <c r="Y73">
        <v>19</v>
      </c>
      <c r="Z73">
        <v>5</v>
      </c>
    </row>
    <row r="74" spans="25:26" ht="12.75">
      <c r="Y74">
        <v>20</v>
      </c>
      <c r="Z74">
        <v>0</v>
      </c>
    </row>
  </sheetData>
  <sheetProtection/>
  <mergeCells count="1">
    <mergeCell ref="A1:B2"/>
  </mergeCells>
  <conditionalFormatting sqref="J18:L18 O18">
    <cfRule type="top10" priority="9" dxfId="0" stopIfTrue="1" rank="3" bottom="1"/>
  </conditionalFormatting>
  <conditionalFormatting sqref="F21:V21">
    <cfRule type="top10" priority="8" dxfId="0" stopIfTrue="1" rank="3"/>
  </conditionalFormatting>
  <conditionalFormatting sqref="F11:G11 I11 S11:V11 L11 O11">
    <cfRule type="top10" priority="7" dxfId="0" stopIfTrue="1" rank="3" bottom="1"/>
  </conditionalFormatting>
  <conditionalFormatting sqref="F14:V14">
    <cfRule type="top10" priority="6" dxfId="0" stopIfTrue="1" rank="3"/>
  </conditionalFormatting>
  <conditionalFormatting sqref="G4:H4 J4:O4">
    <cfRule type="top10" priority="5" dxfId="0" stopIfTrue="1" rank="3" bottom="1"/>
  </conditionalFormatting>
  <conditionalFormatting sqref="F7:V7">
    <cfRule type="top10" priority="4" dxfId="0" stopIfTrue="1" rank="3"/>
  </conditionalFormatting>
  <conditionalFormatting sqref="F25:V25">
    <cfRule type="expression" priority="16" dxfId="4" stopIfTrue="1">
      <formula>SMALL(($F$17:$X$17),MIN(3,COUNT($F$17:$X$17)))&gt;=F25</formula>
    </cfRule>
  </conditionalFormatting>
  <conditionalFormatting sqref="F28:V28">
    <cfRule type="expression" priority="17" dxfId="4" stopIfTrue="1">
      <formula>LARGE(($F$20:$X$20),MIN(3,COUNT($F$20:$X$20)))&lt;=F28</formula>
    </cfRule>
  </conditionalFormatting>
  <conditionalFormatting sqref="F4 F18:I18 H11 I4 J11:K11 P4:V4 P11:R11 M11:N11 M18:N18 P18:V18">
    <cfRule type="expression" priority="18" dxfId="4" stopIfTrue="1">
      <formula>SMALL(($F$24:$X$24),MIN(3,COUNT($F$24:$X$24)))&gt;=F4</formula>
    </cfRule>
  </conditionalFormatting>
  <conditionalFormatting sqref="F32:V32">
    <cfRule type="expression" priority="2" dxfId="4" stopIfTrue="1">
      <formula>SMALL(($F$24:$X$24),MIN(3,COUNT($F$24:$X$24)))&gt;=F32</formula>
    </cfRule>
  </conditionalFormatting>
  <conditionalFormatting sqref="F35:V35">
    <cfRule type="top10" priority="1" dxfId="0" stopIfTrue="1" rank="3"/>
  </conditionalFormatting>
  <printOptions/>
  <pageMargins left="0.21" right="0.22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zoomScalePageLayoutView="0" workbookViewId="0" topLeftCell="A1">
      <pane xSplit="5" ySplit="2" topLeftCell="F1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T34" sqref="T34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4.00390625" style="0" bestFit="1" customWidth="1"/>
    <col min="16" max="16" width="9.421875" style="0" bestFit="1" customWidth="1"/>
    <col min="17" max="17" width="11.140625" style="0" bestFit="1" customWidth="1"/>
    <col min="18" max="18" width="9.00390625" style="0" bestFit="1" customWidth="1"/>
    <col min="19" max="19" width="8.140625" style="0" bestFit="1" customWidth="1"/>
    <col min="20" max="20" width="8.7109375" style="0" bestFit="1" customWidth="1"/>
    <col min="21" max="21" width="13.57421875" style="0" bestFit="1" customWidth="1"/>
    <col min="22" max="22" width="14.00390625" style="0" bestFit="1" customWidth="1"/>
    <col min="23" max="23" width="9.8515625" style="0" bestFit="1" customWidth="1"/>
    <col min="24" max="24" width="13.57421875" style="0" bestFit="1" customWidth="1"/>
    <col min="25" max="25" width="4.00390625" style="1" bestFit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43</v>
      </c>
      <c r="B1" s="173"/>
      <c r="U1" s="65" t="s">
        <v>19</v>
      </c>
      <c r="V1" s="65" t="s">
        <v>19</v>
      </c>
      <c r="W1" s="2"/>
      <c r="X1" s="2"/>
    </row>
    <row r="2" spans="1:24" s="2" customFormat="1" ht="13.5" customHeight="1" thickBot="1">
      <c r="A2" s="174"/>
      <c r="B2" s="175" t="s">
        <v>43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6" t="s">
        <v>12</v>
      </c>
      <c r="P2" s="6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9" t="s">
        <v>18</v>
      </c>
      <c r="X2" s="9" t="s">
        <v>18</v>
      </c>
    </row>
    <row r="3" spans="2:27" s="21" customFormat="1" ht="12.75">
      <c r="B3" s="22" t="s">
        <v>25</v>
      </c>
      <c r="C3" s="22"/>
      <c r="D3" s="23"/>
      <c r="E3" s="24"/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Q3" s="21" t="s">
        <v>9</v>
      </c>
      <c r="U3" s="21" t="s">
        <v>10</v>
      </c>
      <c r="V3" s="21" t="s">
        <v>11</v>
      </c>
      <c r="Y3" s="1"/>
      <c r="Z3" s="1"/>
      <c r="AA3"/>
    </row>
    <row r="4" spans="1:26" s="122" customFormat="1" ht="12.75">
      <c r="A4" s="41">
        <v>2014</v>
      </c>
      <c r="B4" s="128" t="s">
        <v>0</v>
      </c>
      <c r="C4" s="128"/>
      <c r="D4" s="128"/>
      <c r="E4" s="128"/>
      <c r="F4" s="6">
        <v>4</v>
      </c>
      <c r="G4" s="6">
        <v>6</v>
      </c>
      <c r="H4" s="6">
        <v>3</v>
      </c>
      <c r="I4" s="17">
        <v>7</v>
      </c>
      <c r="J4" s="17">
        <v>3</v>
      </c>
      <c r="K4" s="17">
        <v>4</v>
      </c>
      <c r="L4" s="17">
        <v>7</v>
      </c>
      <c r="M4" s="17">
        <v>3</v>
      </c>
      <c r="N4" s="17">
        <v>0</v>
      </c>
      <c r="O4" s="17" t="s">
        <v>206</v>
      </c>
      <c r="P4" s="17" t="s">
        <v>206</v>
      </c>
      <c r="Q4" s="17">
        <v>5</v>
      </c>
      <c r="R4" s="17" t="s">
        <v>206</v>
      </c>
      <c r="S4" s="17" t="s">
        <v>206</v>
      </c>
      <c r="T4" s="17" t="s">
        <v>206</v>
      </c>
      <c r="U4" s="17">
        <v>4</v>
      </c>
      <c r="V4" s="25">
        <v>4</v>
      </c>
      <c r="W4" s="17" t="s">
        <v>206</v>
      </c>
      <c r="X4" s="17" t="s">
        <v>206</v>
      </c>
      <c r="Y4" s="129"/>
      <c r="Z4" s="129"/>
    </row>
    <row r="5" spans="1:26" s="122" customFormat="1" ht="12.75">
      <c r="A5" s="41">
        <v>2014</v>
      </c>
      <c r="B5" s="128" t="s">
        <v>23</v>
      </c>
      <c r="C5" s="128"/>
      <c r="D5" s="128"/>
      <c r="E5" s="128"/>
      <c r="F5" s="15">
        <v>0.00863425925925926</v>
      </c>
      <c r="G5" s="127">
        <v>0.009024305555555555</v>
      </c>
      <c r="H5" s="126">
        <v>0.008159722222222223</v>
      </c>
      <c r="I5" s="26">
        <v>0.008528935185185185</v>
      </c>
      <c r="J5" s="26">
        <v>0.007200231481481482</v>
      </c>
      <c r="K5" s="26">
        <v>0.006966435185185186</v>
      </c>
      <c r="L5" s="26">
        <v>0.00962962962962963</v>
      </c>
      <c r="M5" s="26">
        <v>0.007141203703703704</v>
      </c>
      <c r="N5" s="26">
        <v>0.010868055555555556</v>
      </c>
      <c r="O5" s="26"/>
      <c r="P5" s="26"/>
      <c r="Q5" s="26">
        <v>0.008148148148148147</v>
      </c>
      <c r="R5" s="26"/>
      <c r="S5" s="26"/>
      <c r="T5" s="26"/>
      <c r="U5" s="26">
        <v>0.0070648148148148154</v>
      </c>
      <c r="V5" s="26">
        <v>0.008902777777777779</v>
      </c>
      <c r="W5" s="26"/>
      <c r="X5" s="26"/>
      <c r="Y5" s="129"/>
      <c r="Z5" s="129"/>
    </row>
    <row r="6" spans="1:26" s="122" customFormat="1" ht="12.75">
      <c r="A6" s="41">
        <v>2014</v>
      </c>
      <c r="B6" s="128" t="s">
        <v>2</v>
      </c>
      <c r="C6" s="128"/>
      <c r="D6" s="128"/>
      <c r="E6" s="128"/>
      <c r="F6" s="16">
        <v>7</v>
      </c>
      <c r="G6" s="16">
        <v>9</v>
      </c>
      <c r="H6" s="16">
        <v>9</v>
      </c>
      <c r="I6" s="27">
        <v>11</v>
      </c>
      <c r="J6" s="27">
        <v>15</v>
      </c>
      <c r="K6" s="27">
        <v>8</v>
      </c>
      <c r="L6" s="27">
        <v>15</v>
      </c>
      <c r="M6" s="27">
        <v>10</v>
      </c>
      <c r="N6" s="27">
        <v>2</v>
      </c>
      <c r="O6" s="27"/>
      <c r="P6" s="27"/>
      <c r="Q6" s="27">
        <v>4</v>
      </c>
      <c r="R6" s="27"/>
      <c r="S6" s="27"/>
      <c r="T6" s="27"/>
      <c r="U6" s="27">
        <v>30</v>
      </c>
      <c r="V6" s="28">
        <v>33</v>
      </c>
      <c r="W6" s="27"/>
      <c r="X6" s="27"/>
      <c r="Y6" s="129"/>
      <c r="Z6" s="129"/>
    </row>
    <row r="7" spans="1:26" s="122" customFormat="1" ht="12.75">
      <c r="A7" s="41">
        <v>2014</v>
      </c>
      <c r="B7" s="128" t="s">
        <v>1</v>
      </c>
      <c r="C7" s="128"/>
      <c r="D7" s="128">
        <f>SUM(LARGE(F7:W7,1),LARGE(F7:W7,2),LARGE(F7:W7,3))</f>
        <v>256.94</v>
      </c>
      <c r="E7" s="128">
        <f>SUM(LARGE(F7:X7,1),LARGE(F7:X7,2),LARGE(F7:X7,3),LARGE(F7:X7,4),LARGE(F7:X7,5))</f>
        <v>402.63</v>
      </c>
      <c r="F7" s="6">
        <v>50.69</v>
      </c>
      <c r="G7" s="6">
        <v>61.88</v>
      </c>
      <c r="H7" s="6">
        <v>55.43</v>
      </c>
      <c r="I7" s="17">
        <v>56.39</v>
      </c>
      <c r="J7" s="17">
        <v>70.05</v>
      </c>
      <c r="K7" s="17">
        <v>70.98</v>
      </c>
      <c r="L7" s="17">
        <v>68.45</v>
      </c>
      <c r="M7" s="17">
        <v>73.18</v>
      </c>
      <c r="N7" s="17">
        <v>89.22</v>
      </c>
      <c r="O7" s="17"/>
      <c r="P7" s="17"/>
      <c r="Q7" s="17">
        <v>84.31</v>
      </c>
      <c r="R7" s="17"/>
      <c r="S7" s="17"/>
      <c r="T7" s="17"/>
      <c r="U7" s="17">
        <v>83.41</v>
      </c>
      <c r="V7" s="17">
        <v>72.51</v>
      </c>
      <c r="W7" s="17"/>
      <c r="X7" s="17"/>
      <c r="Y7" s="129"/>
      <c r="Z7" s="129"/>
    </row>
    <row r="8" spans="1:26" s="3" customFormat="1" ht="12.75">
      <c r="A8" s="42" t="s">
        <v>22</v>
      </c>
      <c r="B8" s="43"/>
      <c r="C8" s="44">
        <f>+Y8/Z8</f>
        <v>58.333333333333336</v>
      </c>
      <c r="D8" s="48"/>
      <c r="E8" s="38"/>
      <c r="F8" s="37">
        <v>60</v>
      </c>
      <c r="G8" s="37">
        <v>40</v>
      </c>
      <c r="H8" s="37">
        <v>70</v>
      </c>
      <c r="I8" s="37">
        <v>30</v>
      </c>
      <c r="J8" s="37">
        <v>70</v>
      </c>
      <c r="K8" s="37">
        <v>60</v>
      </c>
      <c r="L8" s="37">
        <v>30</v>
      </c>
      <c r="M8" s="37">
        <v>70</v>
      </c>
      <c r="N8" s="37">
        <v>100</v>
      </c>
      <c r="O8" s="37"/>
      <c r="P8" s="37"/>
      <c r="Q8" s="37">
        <v>50</v>
      </c>
      <c r="R8" s="37"/>
      <c r="S8" s="37"/>
      <c r="T8" s="37"/>
      <c r="U8" s="37">
        <v>60</v>
      </c>
      <c r="V8" s="37">
        <v>60</v>
      </c>
      <c r="W8" s="37"/>
      <c r="X8" s="37"/>
      <c r="Y8" s="1">
        <f>SUM(F8:X8)</f>
        <v>700</v>
      </c>
      <c r="Z8" s="40">
        <f>COUNT(F8:X8)</f>
        <v>12</v>
      </c>
    </row>
    <row r="9" spans="1:26" s="3" customFormat="1" ht="13.5" customHeight="1">
      <c r="A9" s="33"/>
      <c r="B9" s="34"/>
      <c r="C9" s="34"/>
      <c r="D9" s="35"/>
      <c r="E9" s="36"/>
      <c r="F9" s="30"/>
      <c r="G9" s="30"/>
      <c r="H9" s="30"/>
      <c r="I9" s="37"/>
      <c r="J9" s="37"/>
      <c r="K9" s="37"/>
      <c r="L9" s="37"/>
      <c r="M9" s="37"/>
      <c r="N9" s="37"/>
      <c r="O9" s="9" t="s">
        <v>12</v>
      </c>
      <c r="P9" s="9" t="s">
        <v>12</v>
      </c>
      <c r="Q9" s="37"/>
      <c r="R9" s="9" t="s">
        <v>14</v>
      </c>
      <c r="S9" s="9" t="s">
        <v>14</v>
      </c>
      <c r="T9" s="37"/>
      <c r="U9" s="65" t="s">
        <v>19</v>
      </c>
      <c r="V9" s="65" t="s">
        <v>19</v>
      </c>
      <c r="W9" s="9" t="s">
        <v>18</v>
      </c>
      <c r="X9" s="9" t="s">
        <v>18</v>
      </c>
      <c r="Y9" s="1"/>
      <c r="Z9" s="31"/>
    </row>
    <row r="10" spans="2:27" s="21" customFormat="1" ht="12.75">
      <c r="B10" s="22" t="s">
        <v>28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10</v>
      </c>
      <c r="M10" s="21" t="s">
        <v>188</v>
      </c>
      <c r="N10" s="124" t="s">
        <v>11</v>
      </c>
      <c r="O10" s="134" t="s">
        <v>11</v>
      </c>
      <c r="P10" s="134" t="s">
        <v>10</v>
      </c>
      <c r="Q10" s="21" t="s">
        <v>9</v>
      </c>
      <c r="R10" s="124" t="s">
        <v>190</v>
      </c>
      <c r="S10" s="124" t="s">
        <v>191</v>
      </c>
      <c r="T10" s="124"/>
      <c r="U10" s="124" t="s">
        <v>11</v>
      </c>
      <c r="V10" s="124" t="s">
        <v>10</v>
      </c>
      <c r="W10" s="124" t="s">
        <v>10</v>
      </c>
      <c r="X10" s="124" t="s">
        <v>9</v>
      </c>
      <c r="Y10" s="1"/>
      <c r="Z10" s="1"/>
      <c r="AA10"/>
    </row>
    <row r="11" spans="1:24" ht="12.75">
      <c r="A11" s="10">
        <v>2015</v>
      </c>
      <c r="B11" s="11" t="s">
        <v>0</v>
      </c>
      <c r="C11" s="11"/>
      <c r="D11" s="12"/>
      <c r="E11" s="13"/>
      <c r="F11" s="17" t="s">
        <v>206</v>
      </c>
      <c r="G11" s="6">
        <v>3</v>
      </c>
      <c r="H11" s="6">
        <v>1</v>
      </c>
      <c r="I11" s="17" t="s">
        <v>206</v>
      </c>
      <c r="J11" s="17">
        <v>2</v>
      </c>
      <c r="K11" s="17">
        <v>3</v>
      </c>
      <c r="L11" s="17">
        <v>1</v>
      </c>
      <c r="M11" s="17">
        <v>2</v>
      </c>
      <c r="N11" s="17">
        <v>4</v>
      </c>
      <c r="O11" s="17">
        <v>5</v>
      </c>
      <c r="P11" s="17">
        <v>6</v>
      </c>
      <c r="Q11" s="17">
        <v>1</v>
      </c>
      <c r="R11" s="17">
        <v>1</v>
      </c>
      <c r="S11" s="17">
        <v>4</v>
      </c>
      <c r="T11" s="17" t="s">
        <v>206</v>
      </c>
      <c r="U11" s="17">
        <v>5</v>
      </c>
      <c r="V11" s="25">
        <v>0</v>
      </c>
      <c r="W11" s="17">
        <v>2</v>
      </c>
      <c r="X11" s="17">
        <v>1</v>
      </c>
    </row>
    <row r="12" spans="1:24" ht="12.75">
      <c r="A12" s="10">
        <v>2015</v>
      </c>
      <c r="B12" s="11" t="s">
        <v>23</v>
      </c>
      <c r="C12" s="11"/>
      <c r="D12" s="12"/>
      <c r="E12" s="13"/>
      <c r="F12" s="15"/>
      <c r="G12" s="127">
        <v>0.008436342592592593</v>
      </c>
      <c r="H12" s="126">
        <v>0.00738425925925926</v>
      </c>
      <c r="I12" s="26"/>
      <c r="J12" s="126">
        <v>0.010369212962962964</v>
      </c>
      <c r="K12" s="127">
        <v>0.008622685185185185</v>
      </c>
      <c r="L12" s="127">
        <v>0.007881944444444443</v>
      </c>
      <c r="M12" s="131">
        <v>0.010092592592592592</v>
      </c>
      <c r="N12" s="127">
        <v>0.010694444444444444</v>
      </c>
      <c r="O12" s="127">
        <v>0.00995138888888889</v>
      </c>
      <c r="P12" s="127">
        <v>0.007082175925925927</v>
      </c>
      <c r="Q12" s="127">
        <v>0.010555555555555554</v>
      </c>
      <c r="R12" s="26">
        <v>0.007674768518518518</v>
      </c>
      <c r="S12" s="26">
        <v>0.008476851851851852</v>
      </c>
      <c r="T12" s="26"/>
      <c r="U12" s="26">
        <v>0.011010416666666667</v>
      </c>
      <c r="V12" s="26">
        <v>0.006201388888888888</v>
      </c>
      <c r="W12" s="26">
        <v>0.0062824074074074076</v>
      </c>
      <c r="X12" s="26">
        <v>0.009712962962962963</v>
      </c>
    </row>
    <row r="13" spans="1:24" ht="12.75">
      <c r="A13" s="10">
        <v>2015</v>
      </c>
      <c r="B13" s="11" t="s">
        <v>2</v>
      </c>
      <c r="C13" s="11"/>
      <c r="D13" s="12"/>
      <c r="E13" s="13"/>
      <c r="F13" s="16"/>
      <c r="G13" s="16">
        <v>4</v>
      </c>
      <c r="H13" s="16">
        <v>1</v>
      </c>
      <c r="I13" s="27"/>
      <c r="J13" s="27">
        <v>7</v>
      </c>
      <c r="K13" s="27">
        <v>6</v>
      </c>
      <c r="L13" s="27">
        <v>7</v>
      </c>
      <c r="M13" s="27">
        <v>9</v>
      </c>
      <c r="N13" s="27">
        <v>3</v>
      </c>
      <c r="O13" s="27">
        <v>28</v>
      </c>
      <c r="P13" s="27">
        <v>26</v>
      </c>
      <c r="Q13" s="27">
        <v>2</v>
      </c>
      <c r="R13" s="27">
        <v>19</v>
      </c>
      <c r="S13" s="27">
        <v>17</v>
      </c>
      <c r="T13" s="27"/>
      <c r="U13" s="27">
        <v>30</v>
      </c>
      <c r="V13" s="28">
        <v>7</v>
      </c>
      <c r="W13" s="27">
        <v>15</v>
      </c>
      <c r="X13" s="27">
        <v>14</v>
      </c>
    </row>
    <row r="14" spans="1:24" ht="12.75">
      <c r="A14" s="10">
        <v>2015</v>
      </c>
      <c r="B14" s="11" t="s">
        <v>1</v>
      </c>
      <c r="C14" s="11"/>
      <c r="D14" s="12">
        <f>SUM(LARGE(F14:W14,1),LARGE(F14:W14,2),LARGE(F14:W14,3))</f>
        <v>278.54999999999995</v>
      </c>
      <c r="E14" s="13">
        <f>SUM(LARGE(F14:X14,1),LARGE(F14:X14,2),LARGE(F14:X14,3),LARGE(F14:X14,4),LARGE(F14:X14,5))</f>
        <v>450.8299999999999</v>
      </c>
      <c r="F14" s="6"/>
      <c r="G14" s="6">
        <v>74.84</v>
      </c>
      <c r="H14" s="6">
        <v>87</v>
      </c>
      <c r="I14" s="17"/>
      <c r="J14" s="17">
        <v>80.45</v>
      </c>
      <c r="K14" s="17">
        <v>76.89</v>
      </c>
      <c r="L14" s="17">
        <v>80.9</v>
      </c>
      <c r="M14" s="17">
        <v>73.44</v>
      </c>
      <c r="N14" s="17">
        <v>80.57</v>
      </c>
      <c r="O14" s="17">
        <v>74.07</v>
      </c>
      <c r="P14" s="17">
        <v>67.86</v>
      </c>
      <c r="Q14" s="17">
        <v>83.9</v>
      </c>
      <c r="R14" s="17">
        <v>67.16</v>
      </c>
      <c r="S14" s="17">
        <v>77.09</v>
      </c>
      <c r="T14" s="17"/>
      <c r="U14" s="17">
        <v>88</v>
      </c>
      <c r="V14" s="17">
        <v>103.45</v>
      </c>
      <c r="W14" s="17">
        <v>87.1</v>
      </c>
      <c r="X14" s="17">
        <v>85.28</v>
      </c>
    </row>
    <row r="15" spans="1:26" s="3" customFormat="1" ht="12.75">
      <c r="A15" s="42" t="s">
        <v>22</v>
      </c>
      <c r="B15" s="43"/>
      <c r="C15" s="44">
        <f>+Y15/Z15</f>
        <v>74.375</v>
      </c>
      <c r="D15" s="48"/>
      <c r="E15" s="38"/>
      <c r="F15" s="37"/>
      <c r="G15" s="37">
        <v>70</v>
      </c>
      <c r="H15" s="37">
        <v>90</v>
      </c>
      <c r="I15" s="37"/>
      <c r="J15" s="37">
        <v>80</v>
      </c>
      <c r="K15" s="37">
        <v>70</v>
      </c>
      <c r="L15" s="37">
        <v>90</v>
      </c>
      <c r="M15" s="37">
        <v>80</v>
      </c>
      <c r="N15" s="46">
        <v>60</v>
      </c>
      <c r="O15" s="46">
        <v>50</v>
      </c>
      <c r="P15" s="46">
        <v>40</v>
      </c>
      <c r="Q15" s="46">
        <v>90</v>
      </c>
      <c r="R15" s="46">
        <v>90</v>
      </c>
      <c r="S15" s="46">
        <v>60</v>
      </c>
      <c r="T15" s="46"/>
      <c r="U15" s="46">
        <v>50</v>
      </c>
      <c r="V15" s="46">
        <v>100</v>
      </c>
      <c r="W15" s="37">
        <v>80</v>
      </c>
      <c r="X15" s="37">
        <v>90</v>
      </c>
      <c r="Y15" s="1">
        <f>SUM(F15:X15)</f>
        <v>1190</v>
      </c>
      <c r="Z15" s="40">
        <f>COUNT(F15:X15)</f>
        <v>16</v>
      </c>
    </row>
    <row r="16" spans="15:24" ht="12.75">
      <c r="O16" s="9" t="s">
        <v>12</v>
      </c>
      <c r="P16" s="9" t="s">
        <v>12</v>
      </c>
      <c r="R16" s="9" t="s">
        <v>14</v>
      </c>
      <c r="S16" s="9" t="s">
        <v>14</v>
      </c>
      <c r="T16" s="6" t="s">
        <v>6</v>
      </c>
      <c r="U16" s="9" t="s">
        <v>205</v>
      </c>
      <c r="V16" s="9" t="s">
        <v>205</v>
      </c>
      <c r="W16" s="65" t="s">
        <v>19</v>
      </c>
      <c r="X16" s="65" t="s">
        <v>19</v>
      </c>
    </row>
    <row r="17" spans="1:26" s="3" customFormat="1" ht="12.75">
      <c r="A17" s="21"/>
      <c r="B17" s="22" t="s">
        <v>29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I17" s="21" t="s">
        <v>9</v>
      </c>
      <c r="J17" s="21" t="s">
        <v>9</v>
      </c>
      <c r="K17" s="21" t="s">
        <v>10</v>
      </c>
      <c r="L17" s="21" t="s">
        <v>9</v>
      </c>
      <c r="M17" s="21" t="s">
        <v>10</v>
      </c>
      <c r="N17" s="21" t="s">
        <v>11</v>
      </c>
      <c r="O17" s="134" t="s">
        <v>203</v>
      </c>
      <c r="P17" s="134" t="s">
        <v>10</v>
      </c>
      <c r="Q17" s="21" t="s">
        <v>9</v>
      </c>
      <c r="R17" s="21" t="s">
        <v>204</v>
      </c>
      <c r="S17" s="21" t="s">
        <v>191</v>
      </c>
      <c r="T17" s="21" t="s">
        <v>191</v>
      </c>
      <c r="U17" s="21" t="s">
        <v>9</v>
      </c>
      <c r="V17" s="21" t="s">
        <v>191</v>
      </c>
      <c r="W17" s="21" t="s">
        <v>191</v>
      </c>
      <c r="X17" s="21" t="s">
        <v>11</v>
      </c>
      <c r="Y17" s="37"/>
      <c r="Z17" s="1"/>
    </row>
    <row r="18" spans="1:26" s="3" customFormat="1" ht="12.75">
      <c r="A18" s="10">
        <v>2016</v>
      </c>
      <c r="B18" s="11" t="s">
        <v>0</v>
      </c>
      <c r="C18" s="11"/>
      <c r="D18" s="12"/>
      <c r="E18" s="13"/>
      <c r="F18" s="17" t="s">
        <v>206</v>
      </c>
      <c r="G18" s="6">
        <v>7</v>
      </c>
      <c r="H18" s="6">
        <v>6</v>
      </c>
      <c r="I18" s="17">
        <v>6</v>
      </c>
      <c r="J18" s="17" t="s">
        <v>206</v>
      </c>
      <c r="K18" s="17">
        <v>3</v>
      </c>
      <c r="L18" s="17">
        <v>7</v>
      </c>
      <c r="M18" s="17">
        <v>7</v>
      </c>
      <c r="N18" s="17" t="s">
        <v>206</v>
      </c>
      <c r="O18" s="17">
        <v>6</v>
      </c>
      <c r="P18" s="17">
        <v>8</v>
      </c>
      <c r="Q18" s="17" t="s">
        <v>206</v>
      </c>
      <c r="R18" s="17">
        <v>5</v>
      </c>
      <c r="S18" s="17">
        <v>8</v>
      </c>
      <c r="T18" s="17" t="s">
        <v>206</v>
      </c>
      <c r="U18" s="17">
        <v>7</v>
      </c>
      <c r="V18" s="25">
        <v>8</v>
      </c>
      <c r="W18" s="17">
        <v>6</v>
      </c>
      <c r="X18" s="17">
        <v>9</v>
      </c>
      <c r="Y18" s="1"/>
      <c r="Z18" s="1"/>
    </row>
    <row r="19" spans="1:26" s="3" customFormat="1" ht="12.75">
      <c r="A19" s="10">
        <v>2016</v>
      </c>
      <c r="B19" s="11" t="s">
        <v>23</v>
      </c>
      <c r="C19" s="11"/>
      <c r="D19" s="12"/>
      <c r="E19" s="13"/>
      <c r="F19" s="15"/>
      <c r="G19" s="127">
        <v>0.009302083333333334</v>
      </c>
      <c r="H19" s="126">
        <v>0.0077314814814814815</v>
      </c>
      <c r="I19" s="26">
        <v>0.016252314814814813</v>
      </c>
      <c r="J19" s="26"/>
      <c r="K19" s="26">
        <v>0.0061574074074074074</v>
      </c>
      <c r="L19" s="127">
        <v>0.01326388888888889</v>
      </c>
      <c r="M19" s="126">
        <v>0.009108796296296297</v>
      </c>
      <c r="N19" s="127"/>
      <c r="O19" s="26">
        <v>0.008077546296296296</v>
      </c>
      <c r="P19" s="26">
        <v>0.007760416666666666</v>
      </c>
      <c r="Q19" s="127"/>
      <c r="R19" s="26">
        <v>0.010752314814814814</v>
      </c>
      <c r="S19" s="26">
        <v>0.00843287037037037</v>
      </c>
      <c r="T19" s="26"/>
      <c r="U19" s="26">
        <v>0.011836805555555557</v>
      </c>
      <c r="V19" s="26">
        <v>0.008658564814814815</v>
      </c>
      <c r="W19" s="152">
        <v>0.007840277777777778</v>
      </c>
      <c r="X19" s="152">
        <v>0.011630787037037038</v>
      </c>
      <c r="Y19" s="1"/>
      <c r="Z19" s="1"/>
    </row>
    <row r="20" spans="1:26" s="3" customFormat="1" ht="13.5" customHeight="1">
      <c r="A20" s="10">
        <v>2016</v>
      </c>
      <c r="B20" s="11" t="s">
        <v>2</v>
      </c>
      <c r="C20" s="11"/>
      <c r="D20" s="12"/>
      <c r="E20" s="13"/>
      <c r="F20" s="16"/>
      <c r="G20" s="16">
        <v>2</v>
      </c>
      <c r="H20" s="16">
        <v>1</v>
      </c>
      <c r="I20" s="27">
        <v>7</v>
      </c>
      <c r="J20" s="27"/>
      <c r="K20" s="27">
        <v>2</v>
      </c>
      <c r="L20" s="27">
        <v>7</v>
      </c>
      <c r="M20" s="27">
        <v>4</v>
      </c>
      <c r="N20" s="27"/>
      <c r="O20" s="27">
        <v>28</v>
      </c>
      <c r="P20" s="27">
        <v>25</v>
      </c>
      <c r="Q20" s="27"/>
      <c r="R20" s="27">
        <v>6</v>
      </c>
      <c r="S20" s="27">
        <v>12</v>
      </c>
      <c r="T20" s="27"/>
      <c r="U20" s="27">
        <v>13</v>
      </c>
      <c r="V20" s="28">
        <v>18</v>
      </c>
      <c r="W20" s="27">
        <v>4</v>
      </c>
      <c r="X20" s="27">
        <v>17</v>
      </c>
      <c r="Y20" s="1"/>
      <c r="Z20" s="1"/>
    </row>
    <row r="21" spans="1:26" s="3" customFormat="1" ht="13.5" customHeight="1">
      <c r="A21" s="10">
        <v>2016</v>
      </c>
      <c r="B21" s="11" t="s">
        <v>1</v>
      </c>
      <c r="C21" s="11"/>
      <c r="D21" s="12">
        <f>SUM(LARGE(F21:W21,1),LARGE(F21:W21,2),LARGE(F21:W21,3))</f>
        <v>278.89</v>
      </c>
      <c r="E21" s="13">
        <f>SUM(LARGE(F21:X21,1),LARGE(F21:X21,2),LARGE(F21:X21,3),LARGE(F21:X21,4),LARGE(F21:X21,5))</f>
        <v>459.11</v>
      </c>
      <c r="F21" s="6"/>
      <c r="G21" s="6">
        <v>90.15</v>
      </c>
      <c r="H21" s="6">
        <v>91</v>
      </c>
      <c r="I21" s="17">
        <v>79.69</v>
      </c>
      <c r="J21" s="17"/>
      <c r="K21" s="17">
        <v>87.62</v>
      </c>
      <c r="L21" s="17">
        <v>80.6</v>
      </c>
      <c r="M21" s="17">
        <v>73.48</v>
      </c>
      <c r="N21" s="17"/>
      <c r="O21" s="17">
        <v>60.14</v>
      </c>
      <c r="P21" s="17">
        <v>70.1</v>
      </c>
      <c r="Q21" s="17"/>
      <c r="R21" s="17">
        <v>87.14</v>
      </c>
      <c r="S21" s="17">
        <v>78.05</v>
      </c>
      <c r="T21" s="17"/>
      <c r="U21" s="17">
        <v>83.55</v>
      </c>
      <c r="V21" s="17">
        <v>64.93</v>
      </c>
      <c r="W21" s="17">
        <v>97.74</v>
      </c>
      <c r="X21" s="17">
        <v>92.6</v>
      </c>
      <c r="Y21" s="1"/>
      <c r="Z21" s="1"/>
    </row>
    <row r="22" spans="1:26" s="3" customFormat="1" ht="13.5" customHeight="1">
      <c r="A22" s="42" t="s">
        <v>22</v>
      </c>
      <c r="B22" s="43"/>
      <c r="C22" s="44">
        <f>+Y22/Z22</f>
        <v>33.57142857142857</v>
      </c>
      <c r="D22" s="12"/>
      <c r="E22" s="13"/>
      <c r="F22" s="37"/>
      <c r="G22" s="37">
        <v>30</v>
      </c>
      <c r="H22" s="37">
        <v>40</v>
      </c>
      <c r="I22" s="37">
        <v>40</v>
      </c>
      <c r="J22" s="37"/>
      <c r="K22" s="37">
        <v>70</v>
      </c>
      <c r="L22" s="37">
        <v>30</v>
      </c>
      <c r="M22" s="37">
        <v>30</v>
      </c>
      <c r="N22" s="37"/>
      <c r="O22" s="37">
        <v>40</v>
      </c>
      <c r="P22" s="37">
        <v>20</v>
      </c>
      <c r="Q22" s="37"/>
      <c r="R22" s="37">
        <v>50</v>
      </c>
      <c r="S22" s="37">
        <v>20</v>
      </c>
      <c r="T22" s="37"/>
      <c r="U22" s="37">
        <v>30</v>
      </c>
      <c r="V22" s="37">
        <v>20</v>
      </c>
      <c r="W22" s="37">
        <v>40</v>
      </c>
      <c r="X22" s="37">
        <v>10</v>
      </c>
      <c r="Y22" s="45">
        <f>SUM(F22:X22)</f>
        <v>470</v>
      </c>
      <c r="Z22" s="40">
        <f>COUNT(F22:X22)</f>
        <v>14</v>
      </c>
    </row>
    <row r="23" spans="1:26" s="3" customFormat="1" ht="12.75">
      <c r="A23" s="42"/>
      <c r="B23" s="43"/>
      <c r="C23" s="44"/>
      <c r="D23" s="39"/>
      <c r="E23" s="38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45"/>
      <c r="Z23" s="40"/>
    </row>
    <row r="24" spans="1:26" s="3" customFormat="1" ht="12.75">
      <c r="A24" s="21"/>
      <c r="B24" s="22" t="s">
        <v>29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10</v>
      </c>
      <c r="O24" s="124" t="s">
        <v>203</v>
      </c>
      <c r="P24" s="124" t="s">
        <v>10</v>
      </c>
      <c r="Q24" s="21" t="s">
        <v>9</v>
      </c>
      <c r="R24" s="21" t="s">
        <v>204</v>
      </c>
      <c r="S24" s="21" t="s">
        <v>191</v>
      </c>
      <c r="T24" s="21" t="s">
        <v>191</v>
      </c>
      <c r="U24" s="21" t="s">
        <v>9</v>
      </c>
      <c r="V24" s="21" t="s">
        <v>191</v>
      </c>
      <c r="W24" s="21" t="s">
        <v>10</v>
      </c>
      <c r="X24" s="21" t="s">
        <v>11</v>
      </c>
      <c r="Y24" s="37"/>
      <c r="Z24" s="1"/>
    </row>
    <row r="25" spans="1:26" s="3" customFormat="1" ht="12.75">
      <c r="A25" s="10">
        <v>2017</v>
      </c>
      <c r="B25" s="11" t="s">
        <v>0</v>
      </c>
      <c r="C25" s="11"/>
      <c r="D25" s="12"/>
      <c r="E25" s="13"/>
      <c r="F25" s="6"/>
      <c r="G25" s="6"/>
      <c r="H25" s="6"/>
      <c r="I25" s="17"/>
      <c r="J25" s="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5"/>
      <c r="W25" s="17"/>
      <c r="X25" s="17"/>
      <c r="Y25" s="1"/>
      <c r="Z25" s="1"/>
    </row>
    <row r="26" spans="1:26" s="3" customFormat="1" ht="12.75">
      <c r="A26" s="10">
        <v>2017</v>
      </c>
      <c r="B26" s="11" t="s">
        <v>23</v>
      </c>
      <c r="C26" s="11"/>
      <c r="D26" s="12"/>
      <c r="E26" s="13"/>
      <c r="F26" s="15"/>
      <c r="G26" s="15"/>
      <c r="H26" s="127"/>
      <c r="I26" s="126"/>
      <c r="J26" s="26"/>
      <c r="K26" s="26"/>
      <c r="L26" s="26"/>
      <c r="M26" s="127"/>
      <c r="N26" s="127"/>
      <c r="O26" s="127"/>
      <c r="P26" s="26"/>
      <c r="Q26" s="26"/>
      <c r="R26" s="26"/>
      <c r="S26" s="26"/>
      <c r="T26" s="26"/>
      <c r="U26" s="26"/>
      <c r="V26" s="26"/>
      <c r="W26" s="26"/>
      <c r="X26" s="26"/>
      <c r="Y26" s="1"/>
      <c r="Z26" s="1"/>
    </row>
    <row r="27" spans="1:26" s="3" customFormat="1" ht="13.5" customHeight="1">
      <c r="A27" s="10">
        <v>2017</v>
      </c>
      <c r="B27" s="11" t="s">
        <v>2</v>
      </c>
      <c r="C27" s="11"/>
      <c r="D27" s="12"/>
      <c r="E27" s="13"/>
      <c r="F27" s="16"/>
      <c r="G27" s="16"/>
      <c r="H27" s="16"/>
      <c r="I27" s="1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1"/>
      <c r="Z27" s="1"/>
    </row>
    <row r="28" spans="1:26" s="3" customFormat="1" ht="13.5" customHeight="1">
      <c r="A28" s="10">
        <v>2017</v>
      </c>
      <c r="B28" s="11" t="s">
        <v>1</v>
      </c>
      <c r="C28" s="11"/>
      <c r="D28" s="12" t="e">
        <f>SUM(LARGE(F28:X28,1),LARGE(F28:X28,2),LARGE(F28:X28,3))</f>
        <v>#NUM!</v>
      </c>
      <c r="E28" s="13" t="e">
        <f>SUM(LARGE(F28:X28,1),LARGE(F28:X28,2),LARGE(F28:X28,3),LARGE(F28:X28,4),LARGE(F28:X28,5))</f>
        <v>#NUM!</v>
      </c>
      <c r="F28" s="6"/>
      <c r="G28" s="6"/>
      <c r="H28" s="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"/>
      <c r="Z28" s="1"/>
    </row>
    <row r="29" spans="1:26" s="3" customFormat="1" ht="13.5" customHeight="1">
      <c r="A29" s="42" t="s">
        <v>22</v>
      </c>
      <c r="B29" s="43"/>
      <c r="C29" s="44" t="e">
        <f>+Y29/Z29</f>
        <v>#DIV/0!</v>
      </c>
      <c r="D29" s="12"/>
      <c r="E29" s="1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45">
        <f>SUM(F29:X29)</f>
        <v>0</v>
      </c>
      <c r="Z29" s="40">
        <f>COUNT(F29:X29)</f>
        <v>0</v>
      </c>
    </row>
    <row r="33" ht="13.5" thickBot="1"/>
    <row r="34" spans="1:29" ht="12.75">
      <c r="A34" s="66"/>
      <c r="B34" s="67"/>
      <c r="C34" s="67"/>
      <c r="D34" s="68"/>
      <c r="E34" s="69"/>
      <c r="F34" s="67" t="s">
        <v>76</v>
      </c>
      <c r="G34" s="67" t="s">
        <v>77</v>
      </c>
      <c r="H34" s="67" t="s">
        <v>78</v>
      </c>
      <c r="I34" s="67" t="s">
        <v>79</v>
      </c>
      <c r="J34" s="70"/>
      <c r="K34" s="70"/>
      <c r="L34" s="70"/>
      <c r="M34" s="71"/>
      <c r="AA34">
        <v>0</v>
      </c>
      <c r="AB34">
        <v>100</v>
      </c>
      <c r="AC34">
        <v>100</v>
      </c>
    </row>
    <row r="35" spans="1:29" ht="12.75">
      <c r="A35" s="72">
        <v>2014</v>
      </c>
      <c r="B35" s="11" t="s">
        <v>75</v>
      </c>
      <c r="C35" s="11"/>
      <c r="D35" s="12"/>
      <c r="E35" s="13"/>
      <c r="F35" s="14"/>
      <c r="G35" s="80">
        <v>0.18819444444444444</v>
      </c>
      <c r="H35" s="80">
        <v>0.19791666666666666</v>
      </c>
      <c r="I35" s="80">
        <v>0.17916666666666667</v>
      </c>
      <c r="J35" s="14"/>
      <c r="K35" s="14"/>
      <c r="L35" s="14"/>
      <c r="M35" s="73"/>
      <c r="AA35">
        <v>1</v>
      </c>
      <c r="AB35">
        <v>90</v>
      </c>
      <c r="AC35">
        <v>80</v>
      </c>
    </row>
    <row r="36" spans="1:29" ht="12.75">
      <c r="A36" s="72"/>
      <c r="B36" s="11"/>
      <c r="C36" s="11"/>
      <c r="D36" s="12"/>
      <c r="E36" s="13"/>
      <c r="F36" s="14"/>
      <c r="G36" s="14"/>
      <c r="H36" s="14"/>
      <c r="I36" s="14"/>
      <c r="J36" s="14"/>
      <c r="K36" s="14"/>
      <c r="L36" s="14"/>
      <c r="M36" s="73"/>
      <c r="AA36">
        <v>2</v>
      </c>
      <c r="AB36">
        <v>80</v>
      </c>
      <c r="AC36">
        <v>60</v>
      </c>
    </row>
    <row r="37" spans="1:29" ht="12.75">
      <c r="A37" s="72"/>
      <c r="B37" s="11"/>
      <c r="C37" s="11"/>
      <c r="D37" s="12"/>
      <c r="E37" s="13"/>
      <c r="F37" s="14" t="s">
        <v>81</v>
      </c>
      <c r="G37" s="14" t="s">
        <v>82</v>
      </c>
      <c r="H37" s="14" t="s">
        <v>83</v>
      </c>
      <c r="I37" s="14" t="s">
        <v>84</v>
      </c>
      <c r="J37" s="14" t="s">
        <v>85</v>
      </c>
      <c r="K37" s="14" t="s">
        <v>86</v>
      </c>
      <c r="L37" s="14" t="s">
        <v>87</v>
      </c>
      <c r="M37" s="73" t="s">
        <v>88</v>
      </c>
      <c r="AA37">
        <v>3</v>
      </c>
      <c r="AB37">
        <v>70</v>
      </c>
      <c r="AC37">
        <v>40</v>
      </c>
    </row>
    <row r="38" spans="1:29" ht="13.5" thickBot="1">
      <c r="A38" s="74">
        <v>2014</v>
      </c>
      <c r="B38" s="75" t="s">
        <v>80</v>
      </c>
      <c r="C38" s="75"/>
      <c r="D38" s="76"/>
      <c r="E38" s="77"/>
      <c r="F38" s="78"/>
      <c r="G38" s="81">
        <v>0.3347222222222222</v>
      </c>
      <c r="H38" s="78"/>
      <c r="I38" s="81">
        <v>0.3159722222222222</v>
      </c>
      <c r="J38" s="81">
        <v>0.28194444444444444</v>
      </c>
      <c r="K38" s="81">
        <v>0.2722222222222222</v>
      </c>
      <c r="L38" s="81">
        <v>0.26875</v>
      </c>
      <c r="M38" s="82">
        <v>0.2777777777777778</v>
      </c>
      <c r="AA38">
        <v>4</v>
      </c>
      <c r="AB38">
        <v>60</v>
      </c>
      <c r="AC38">
        <v>20</v>
      </c>
    </row>
    <row r="39" spans="27:29" ht="12.75">
      <c r="AA39">
        <v>5</v>
      </c>
      <c r="AB39">
        <v>50</v>
      </c>
      <c r="AC39">
        <v>0</v>
      </c>
    </row>
    <row r="40" spans="27:28" ht="12.75">
      <c r="AA40">
        <v>6</v>
      </c>
      <c r="AB40">
        <v>40</v>
      </c>
    </row>
    <row r="41" spans="27:28" ht="12.75">
      <c r="AA41">
        <v>7</v>
      </c>
      <c r="AB41">
        <v>30</v>
      </c>
    </row>
    <row r="42" spans="27:28" ht="12.75">
      <c r="AA42">
        <v>8</v>
      </c>
      <c r="AB42">
        <v>20</v>
      </c>
    </row>
    <row r="43" spans="27:28" ht="12.75">
      <c r="AA43">
        <v>9</v>
      </c>
      <c r="AB43">
        <v>10</v>
      </c>
    </row>
    <row r="44" spans="27:28" ht="12.75">
      <c r="AA44">
        <v>10</v>
      </c>
      <c r="AB44">
        <v>0</v>
      </c>
    </row>
    <row r="47" spans="27:29" ht="12.75">
      <c r="AA47">
        <v>0</v>
      </c>
      <c r="AB47">
        <v>100</v>
      </c>
      <c r="AC47">
        <v>100</v>
      </c>
    </row>
    <row r="48" spans="27:29" ht="12.75">
      <c r="AA48">
        <v>1</v>
      </c>
      <c r="AB48">
        <v>95</v>
      </c>
      <c r="AC48">
        <v>93.5</v>
      </c>
    </row>
    <row r="49" spans="27:29" ht="12.75">
      <c r="AA49">
        <v>2</v>
      </c>
      <c r="AB49">
        <v>90</v>
      </c>
      <c r="AC49">
        <v>87</v>
      </c>
    </row>
    <row r="50" spans="27:29" ht="12.75">
      <c r="AA50">
        <v>3</v>
      </c>
      <c r="AB50">
        <v>85</v>
      </c>
      <c r="AC50">
        <v>80.5</v>
      </c>
    </row>
    <row r="51" spans="27:29" ht="12.75">
      <c r="AA51">
        <v>4</v>
      </c>
      <c r="AB51">
        <v>80</v>
      </c>
      <c r="AC51">
        <v>74</v>
      </c>
    </row>
    <row r="52" spans="27:29" ht="12.75">
      <c r="AA52">
        <v>5</v>
      </c>
      <c r="AB52">
        <v>75</v>
      </c>
      <c r="AC52">
        <v>67.5</v>
      </c>
    </row>
    <row r="53" spans="27:29" ht="12.75">
      <c r="AA53">
        <v>6</v>
      </c>
      <c r="AB53">
        <v>70</v>
      </c>
      <c r="AC53">
        <v>61</v>
      </c>
    </row>
    <row r="54" spans="27:29" ht="12.75">
      <c r="AA54">
        <v>7</v>
      </c>
      <c r="AB54">
        <v>65</v>
      </c>
      <c r="AC54">
        <v>54.5</v>
      </c>
    </row>
    <row r="55" spans="27:29" ht="12.75">
      <c r="AA55">
        <v>8</v>
      </c>
      <c r="AB55">
        <v>60</v>
      </c>
      <c r="AC55">
        <v>48</v>
      </c>
    </row>
    <row r="56" spans="27:29" ht="12.75">
      <c r="AA56">
        <v>9</v>
      </c>
      <c r="AB56">
        <v>55</v>
      </c>
      <c r="AC56">
        <v>41.5</v>
      </c>
    </row>
    <row r="57" spans="27:29" ht="12.75">
      <c r="AA57">
        <v>10</v>
      </c>
      <c r="AB57">
        <v>50</v>
      </c>
      <c r="AC57">
        <v>35</v>
      </c>
    </row>
    <row r="58" spans="27:29" ht="12.75">
      <c r="AA58">
        <v>11</v>
      </c>
      <c r="AB58">
        <v>45</v>
      </c>
      <c r="AC58">
        <v>28.5</v>
      </c>
    </row>
    <row r="59" spans="27:29" ht="12.75">
      <c r="AA59">
        <v>12</v>
      </c>
      <c r="AB59">
        <v>40</v>
      </c>
      <c r="AC59">
        <v>22</v>
      </c>
    </row>
    <row r="60" spans="27:29" ht="12.75">
      <c r="AA60">
        <v>13</v>
      </c>
      <c r="AB60">
        <v>35</v>
      </c>
      <c r="AC60">
        <v>15.5</v>
      </c>
    </row>
    <row r="61" spans="27:29" ht="12.75">
      <c r="AA61">
        <v>14</v>
      </c>
      <c r="AB61">
        <v>30</v>
      </c>
      <c r="AC61">
        <v>9</v>
      </c>
    </row>
    <row r="62" spans="27:29" ht="12.75">
      <c r="AA62">
        <v>15</v>
      </c>
      <c r="AB62">
        <v>25</v>
      </c>
      <c r="AC62">
        <v>2.5</v>
      </c>
    </row>
    <row r="63" spans="27:28" ht="12.75">
      <c r="AA63">
        <v>16</v>
      </c>
      <c r="AB63">
        <v>20</v>
      </c>
    </row>
    <row r="64" spans="27:28" ht="12.75">
      <c r="AA64">
        <v>17</v>
      </c>
      <c r="AB64">
        <v>15</v>
      </c>
    </row>
    <row r="65" spans="27:28" ht="12.75">
      <c r="AA65">
        <v>18</v>
      </c>
      <c r="AB65">
        <v>10</v>
      </c>
    </row>
    <row r="66" spans="27:28" ht="12.75">
      <c r="AA66">
        <v>19</v>
      </c>
      <c r="AB66">
        <v>5</v>
      </c>
    </row>
    <row r="67" spans="27:28" ht="12.75">
      <c r="AA67">
        <v>20</v>
      </c>
      <c r="AB67">
        <v>0</v>
      </c>
    </row>
  </sheetData>
  <sheetProtection/>
  <mergeCells count="1">
    <mergeCell ref="A1:B2"/>
  </mergeCells>
  <conditionalFormatting sqref="W4:X4 F11:X11 O4:P4 R4:T4 F18:X18">
    <cfRule type="top10" priority="15" dxfId="0" stopIfTrue="1" rank="3" bottom="1"/>
  </conditionalFormatting>
  <conditionalFormatting sqref="F4:N4 Q4 U4:V4">
    <cfRule type="top10" priority="13" dxfId="0" stopIfTrue="1" rank="3" bottom="1"/>
  </conditionalFormatting>
  <conditionalFormatting sqref="F7:X7">
    <cfRule type="top10" priority="12" dxfId="0" stopIfTrue="1" rank="3"/>
  </conditionalFormatting>
  <conditionalFormatting sqref="O11:P11">
    <cfRule type="top10" priority="11" dxfId="0" stopIfTrue="1" rank="3" bottom="1"/>
  </conditionalFormatting>
  <conditionalFormatting sqref="O7:P7">
    <cfRule type="top10" priority="8" dxfId="0" stopIfTrue="1" rank="3"/>
  </conditionalFormatting>
  <conditionalFormatting sqref="F14:X14">
    <cfRule type="top10" priority="5" dxfId="0" stopIfTrue="1" rank="3"/>
  </conditionalFormatting>
  <conditionalFormatting sqref="F21:V21">
    <cfRule type="expression" priority="22" dxfId="4" stopIfTrue="1">
      <formula>LARGE(($F$21:$X$21),MIN(3,COUNT($F$21:$X$21)))&lt;=F21</formula>
    </cfRule>
  </conditionalFormatting>
  <conditionalFormatting sqref="F25:X25">
    <cfRule type="expression" priority="3" dxfId="4" stopIfTrue="1">
      <formula>SMALL(($F$24:$X$24),MIN(3,COUNT($F$24:$X$24)))&gt;=F25</formula>
    </cfRule>
  </conditionalFormatting>
  <conditionalFormatting sqref="F28:X28">
    <cfRule type="expression" priority="4" dxfId="4" stopIfTrue="1">
      <formula>LARGE(($F$27:$X$27),MIN(3,COUNT($F$27:$X$27)))&lt;=F28</formula>
    </cfRule>
  </conditionalFormatting>
  <conditionalFormatting sqref="W21">
    <cfRule type="expression" priority="2" dxfId="4" stopIfTrue="1">
      <formula>LARGE(($F$21:$X$21),MIN(3,COUNT($F$21:$X$21)))&lt;=W21</formula>
    </cfRule>
  </conditionalFormatting>
  <conditionalFormatting sqref="X21">
    <cfRule type="expression" priority="1" dxfId="4" stopIfTrue="1">
      <formula>LARGE(($F$21:$X$21),MIN(3,COUNT($F$21:$X$21)))&lt;=X21</formula>
    </cfRule>
  </conditionalFormatting>
  <printOptions/>
  <pageMargins left="0.22" right="0.2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zoomScalePageLayoutView="0" workbookViewId="0" topLeftCell="A1">
      <pane xSplit="5" ySplit="2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P35" sqref="P35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9.8515625" style="0" customWidth="1"/>
    <col min="15" max="15" width="14.00390625" style="0" bestFit="1" customWidth="1"/>
    <col min="16" max="16" width="9.421875" style="0" bestFit="1" customWidth="1"/>
    <col min="17" max="17" width="11.140625" style="0" bestFit="1" customWidth="1"/>
    <col min="18" max="18" width="9.00390625" style="0" bestFit="1" customWidth="1"/>
    <col min="19" max="19" width="8.140625" style="0" bestFit="1" customWidth="1"/>
    <col min="20" max="20" width="13.57421875" style="0" bestFit="1" customWidth="1"/>
    <col min="21" max="21" width="10.140625" style="0" bestFit="1" customWidth="1"/>
    <col min="22" max="22" width="14.00390625" style="0" bestFit="1" customWidth="1"/>
    <col min="23" max="23" width="9.8515625" style="0" bestFit="1" customWidth="1"/>
    <col min="24" max="24" width="13.57421875" style="0" bestFit="1" customWidth="1"/>
    <col min="25" max="25" width="4.00390625" style="1" bestFit="1" customWidth="1"/>
    <col min="26" max="26" width="2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54</v>
      </c>
      <c r="B1" s="173"/>
      <c r="U1" s="65" t="s">
        <v>19</v>
      </c>
      <c r="V1" s="65" t="s">
        <v>19</v>
      </c>
      <c r="W1" s="2"/>
      <c r="X1" s="2"/>
    </row>
    <row r="2" spans="1:24" s="2" customFormat="1" ht="13.5" customHeight="1" thickBot="1">
      <c r="A2" s="174"/>
      <c r="B2" s="175" t="s">
        <v>43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6" t="s">
        <v>12</v>
      </c>
      <c r="P2" s="6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9" t="s">
        <v>18</v>
      </c>
      <c r="X2" s="9" t="s">
        <v>18</v>
      </c>
    </row>
    <row r="3" spans="2:27" s="21" customFormat="1" ht="12.75">
      <c r="B3" s="22" t="s">
        <v>27</v>
      </c>
      <c r="C3" s="22"/>
      <c r="D3" s="23"/>
      <c r="E3" s="24"/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Q3" s="21" t="s">
        <v>9</v>
      </c>
      <c r="U3" s="21" t="s">
        <v>10</v>
      </c>
      <c r="V3" s="21" t="s">
        <v>11</v>
      </c>
      <c r="W3" s="64" t="s">
        <v>10</v>
      </c>
      <c r="X3" s="64" t="s">
        <v>9</v>
      </c>
      <c r="Y3" s="1"/>
      <c r="Z3" s="1"/>
      <c r="AA3"/>
    </row>
    <row r="4" spans="1:26" s="122" customFormat="1" ht="12.75">
      <c r="A4" s="41">
        <v>2014</v>
      </c>
      <c r="B4" s="128" t="s">
        <v>0</v>
      </c>
      <c r="C4" s="128"/>
      <c r="D4" s="128"/>
      <c r="E4" s="128"/>
      <c r="F4" s="6" t="s">
        <v>206</v>
      </c>
      <c r="G4" s="6" t="s">
        <v>206</v>
      </c>
      <c r="H4" s="6" t="s">
        <v>206</v>
      </c>
      <c r="I4" s="6" t="s">
        <v>206</v>
      </c>
      <c r="J4" s="17">
        <v>8</v>
      </c>
      <c r="K4" s="17">
        <v>5</v>
      </c>
      <c r="L4" s="17">
        <v>4</v>
      </c>
      <c r="M4" s="17">
        <v>5</v>
      </c>
      <c r="N4" s="17">
        <v>4</v>
      </c>
      <c r="O4" s="6" t="s">
        <v>206</v>
      </c>
      <c r="P4" s="6" t="s">
        <v>206</v>
      </c>
      <c r="Q4" s="17">
        <v>4</v>
      </c>
      <c r="R4" s="6" t="s">
        <v>206</v>
      </c>
      <c r="S4" s="6" t="s">
        <v>206</v>
      </c>
      <c r="T4" s="6" t="s">
        <v>206</v>
      </c>
      <c r="U4" s="17">
        <v>5</v>
      </c>
      <c r="V4" s="25">
        <v>5</v>
      </c>
      <c r="W4" s="17">
        <v>4</v>
      </c>
      <c r="X4" s="17">
        <v>4</v>
      </c>
      <c r="Y4" s="129"/>
      <c r="Z4" s="129"/>
    </row>
    <row r="5" spans="1:26" s="122" customFormat="1" ht="12.75">
      <c r="A5" s="41">
        <v>2014</v>
      </c>
      <c r="B5" s="128" t="s">
        <v>23</v>
      </c>
      <c r="C5" s="128"/>
      <c r="D5" s="128"/>
      <c r="E5" s="128"/>
      <c r="F5" s="15"/>
      <c r="G5" s="127"/>
      <c r="H5" s="126"/>
      <c r="I5" s="26"/>
      <c r="J5" s="26">
        <v>0.007923611111111112</v>
      </c>
      <c r="K5" s="26">
        <v>0.007980324074074075</v>
      </c>
      <c r="L5" s="26">
        <v>0.010775462962962964</v>
      </c>
      <c r="M5" s="26">
        <v>0.00832175925925926</v>
      </c>
      <c r="N5" s="26">
        <v>0.01480324074074074</v>
      </c>
      <c r="O5" s="26"/>
      <c r="P5" s="26"/>
      <c r="Q5" s="26">
        <v>0.009074074074074073</v>
      </c>
      <c r="R5" s="26"/>
      <c r="S5" s="26"/>
      <c r="T5" s="26"/>
      <c r="U5" s="26">
        <v>0.008116898148148147</v>
      </c>
      <c r="V5" s="26">
        <v>0.010207175925925927</v>
      </c>
      <c r="W5" s="26">
        <v>0.00632175925925926</v>
      </c>
      <c r="X5" s="26">
        <v>0.007361111111111111</v>
      </c>
      <c r="Y5" s="129"/>
      <c r="Z5" s="129"/>
    </row>
    <row r="6" spans="1:26" s="122" customFormat="1" ht="12.75">
      <c r="A6" s="41">
        <v>2014</v>
      </c>
      <c r="B6" s="128" t="s">
        <v>2</v>
      </c>
      <c r="C6" s="128"/>
      <c r="D6" s="128"/>
      <c r="E6" s="128"/>
      <c r="F6" s="16"/>
      <c r="G6" s="16"/>
      <c r="H6" s="16"/>
      <c r="I6" s="27"/>
      <c r="J6" s="27">
        <v>17</v>
      </c>
      <c r="K6" s="27">
        <v>7</v>
      </c>
      <c r="L6" s="27">
        <v>9</v>
      </c>
      <c r="M6" s="27">
        <v>8</v>
      </c>
      <c r="N6" s="27">
        <v>6</v>
      </c>
      <c r="O6" s="27"/>
      <c r="P6" s="27"/>
      <c r="Q6" s="27">
        <v>5</v>
      </c>
      <c r="R6" s="27"/>
      <c r="S6" s="27"/>
      <c r="T6" s="27"/>
      <c r="U6" s="27">
        <v>35</v>
      </c>
      <c r="V6" s="28">
        <v>40</v>
      </c>
      <c r="W6" s="27">
        <v>29</v>
      </c>
      <c r="X6" s="27">
        <v>33</v>
      </c>
      <c r="Y6" s="129"/>
      <c r="Z6" s="129"/>
    </row>
    <row r="7" spans="1:26" s="122" customFormat="1" ht="12.75">
      <c r="A7" s="41">
        <v>2014</v>
      </c>
      <c r="B7" s="128" t="s">
        <v>1</v>
      </c>
      <c r="C7" s="128"/>
      <c r="D7" s="128">
        <f>SUM(LARGE(F7:X7,1),LARGE(F7:X7,2),LARGE(F7:X7,3))</f>
        <v>210.95999999999998</v>
      </c>
      <c r="E7" s="128">
        <f>SUM(LARGE(F7:X7,1),LARGE(F7:X7,2),LARGE(F7:X7,3),LARGE(F7:X7,4),LARGE(F7:X7,5))</f>
        <v>348.38</v>
      </c>
      <c r="F7" s="6"/>
      <c r="G7" s="6"/>
      <c r="H7" s="6"/>
      <c r="I7" s="17"/>
      <c r="J7" s="17">
        <v>36.73</v>
      </c>
      <c r="K7" s="17">
        <v>69.71</v>
      </c>
      <c r="L7" s="17">
        <v>65.54</v>
      </c>
      <c r="M7" s="17">
        <v>69.19</v>
      </c>
      <c r="N7" s="17">
        <v>69.8</v>
      </c>
      <c r="O7" s="17"/>
      <c r="P7" s="17"/>
      <c r="Q7" s="17">
        <v>71.45</v>
      </c>
      <c r="R7" s="17"/>
      <c r="S7" s="17"/>
      <c r="T7" s="17"/>
      <c r="U7" s="17">
        <v>68.23</v>
      </c>
      <c r="V7" s="17">
        <v>58.04</v>
      </c>
      <c r="W7" s="17">
        <v>66.12</v>
      </c>
      <c r="X7" s="17">
        <v>67.23</v>
      </c>
      <c r="Y7" s="129"/>
      <c r="Z7" s="129"/>
    </row>
    <row r="8" spans="1:26" s="3" customFormat="1" ht="12.75">
      <c r="A8" s="42" t="s">
        <v>22</v>
      </c>
      <c r="B8" s="43"/>
      <c r="C8" s="44">
        <f>+Y8/Z8</f>
        <v>52</v>
      </c>
      <c r="D8" s="48"/>
      <c r="E8" s="38"/>
      <c r="F8" s="37"/>
      <c r="G8" s="37"/>
      <c r="H8" s="37"/>
      <c r="I8" s="37"/>
      <c r="J8" s="37">
        <v>20</v>
      </c>
      <c r="K8" s="37">
        <v>50</v>
      </c>
      <c r="L8" s="37">
        <v>60</v>
      </c>
      <c r="M8" s="37">
        <v>50</v>
      </c>
      <c r="N8" s="37">
        <v>60</v>
      </c>
      <c r="O8" s="37"/>
      <c r="P8" s="37"/>
      <c r="Q8" s="37">
        <v>60</v>
      </c>
      <c r="R8" s="37"/>
      <c r="S8" s="37"/>
      <c r="T8" s="37"/>
      <c r="U8" s="37">
        <v>50</v>
      </c>
      <c r="V8" s="37">
        <v>50</v>
      </c>
      <c r="W8" s="37">
        <v>60</v>
      </c>
      <c r="X8" s="37">
        <v>60</v>
      </c>
      <c r="Y8" s="1">
        <f>SUM(F8:X8)</f>
        <v>520</v>
      </c>
      <c r="Z8" s="40">
        <f>COUNT(F8:X8)</f>
        <v>10</v>
      </c>
    </row>
    <row r="9" spans="1:26" s="3" customFormat="1" ht="13.5" customHeight="1">
      <c r="A9" s="33"/>
      <c r="B9" s="34"/>
      <c r="C9" s="34"/>
      <c r="D9" s="35"/>
      <c r="E9" s="36"/>
      <c r="F9" s="30"/>
      <c r="G9" s="30"/>
      <c r="H9" s="30"/>
      <c r="I9" s="37"/>
      <c r="J9" s="37"/>
      <c r="K9" s="37"/>
      <c r="L9" s="37"/>
      <c r="M9" s="37"/>
      <c r="N9" s="37"/>
      <c r="O9" s="9" t="s">
        <v>12</v>
      </c>
      <c r="P9" s="9" t="s">
        <v>12</v>
      </c>
      <c r="Q9" s="37"/>
      <c r="R9" s="9" t="s">
        <v>14</v>
      </c>
      <c r="S9" s="9" t="s">
        <v>14</v>
      </c>
      <c r="T9" s="37"/>
      <c r="U9" s="65" t="s">
        <v>19</v>
      </c>
      <c r="V9" s="65" t="s">
        <v>19</v>
      </c>
      <c r="W9" s="9" t="s">
        <v>18</v>
      </c>
      <c r="X9" s="9" t="s">
        <v>18</v>
      </c>
      <c r="Y9" s="1"/>
      <c r="Z9" s="31"/>
    </row>
    <row r="10" spans="2:27" s="21" customFormat="1" ht="12.75">
      <c r="B10" s="22" t="s">
        <v>32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10</v>
      </c>
      <c r="M10" s="21" t="s">
        <v>188</v>
      </c>
      <c r="N10" s="21" t="s">
        <v>11</v>
      </c>
      <c r="O10" s="134" t="s">
        <v>11</v>
      </c>
      <c r="P10" s="134" t="s">
        <v>10</v>
      </c>
      <c r="Q10" s="21" t="s">
        <v>9</v>
      </c>
      <c r="R10" s="124" t="s">
        <v>190</v>
      </c>
      <c r="S10" s="124" t="s">
        <v>191</v>
      </c>
      <c r="T10" s="124"/>
      <c r="U10" s="124" t="s">
        <v>11</v>
      </c>
      <c r="V10" s="124" t="s">
        <v>10</v>
      </c>
      <c r="W10" s="124" t="s">
        <v>10</v>
      </c>
      <c r="X10" s="124" t="s">
        <v>9</v>
      </c>
      <c r="Y10" s="1"/>
      <c r="Z10" s="1"/>
      <c r="AA10"/>
    </row>
    <row r="11" spans="1:24" ht="12.75">
      <c r="A11" s="10">
        <v>2015</v>
      </c>
      <c r="B11" s="11" t="s">
        <v>0</v>
      </c>
      <c r="C11" s="11"/>
      <c r="D11" s="12"/>
      <c r="E11" s="13"/>
      <c r="F11" s="6" t="s">
        <v>206</v>
      </c>
      <c r="G11" s="6">
        <v>2</v>
      </c>
      <c r="H11" s="6">
        <v>1</v>
      </c>
      <c r="I11" s="6" t="s">
        <v>206</v>
      </c>
      <c r="J11" s="17">
        <v>4</v>
      </c>
      <c r="K11" s="17">
        <v>1</v>
      </c>
      <c r="L11" s="17">
        <v>3</v>
      </c>
      <c r="M11" s="17">
        <v>6</v>
      </c>
      <c r="N11" s="17">
        <v>4</v>
      </c>
      <c r="O11" s="17">
        <v>4</v>
      </c>
      <c r="P11" s="17">
        <v>6</v>
      </c>
      <c r="Q11" s="17">
        <v>1</v>
      </c>
      <c r="R11" s="17">
        <v>0</v>
      </c>
      <c r="S11" s="17">
        <v>4</v>
      </c>
      <c r="T11" s="6" t="s">
        <v>206</v>
      </c>
      <c r="U11" s="17">
        <v>1</v>
      </c>
      <c r="V11" s="25">
        <v>5</v>
      </c>
      <c r="W11" s="17">
        <v>2</v>
      </c>
      <c r="X11" s="17">
        <v>0</v>
      </c>
    </row>
    <row r="12" spans="1:24" ht="12.75">
      <c r="A12" s="10">
        <v>2015</v>
      </c>
      <c r="B12" s="11" t="s">
        <v>23</v>
      </c>
      <c r="C12" s="11"/>
      <c r="D12" s="12"/>
      <c r="E12" s="13"/>
      <c r="F12" s="15"/>
      <c r="G12" s="127">
        <v>0.009366898148148149</v>
      </c>
      <c r="H12" s="126">
        <v>0.008391203703703705</v>
      </c>
      <c r="I12" s="26"/>
      <c r="J12" s="126">
        <v>0.012868055555555556</v>
      </c>
      <c r="K12" s="127">
        <v>0.009421296296296296</v>
      </c>
      <c r="L12" s="127">
        <v>0.009444444444444445</v>
      </c>
      <c r="M12" s="127">
        <v>0.012638888888888889</v>
      </c>
      <c r="N12" s="127">
        <v>0.012372685185185186</v>
      </c>
      <c r="O12" s="127">
        <v>0.011061342592592593</v>
      </c>
      <c r="P12" s="127">
        <v>0.007836805555555555</v>
      </c>
      <c r="Q12" s="131">
        <v>0.012083333333333333</v>
      </c>
      <c r="R12" s="137">
        <v>0.007667824074074073</v>
      </c>
      <c r="S12" s="26">
        <v>0.00953587962962963</v>
      </c>
      <c r="T12" s="26"/>
      <c r="U12" s="26">
        <v>0.011734953703703704</v>
      </c>
      <c r="V12" s="26">
        <v>0.008685185185185185</v>
      </c>
      <c r="W12" s="26">
        <v>0.007408564814814815</v>
      </c>
      <c r="X12" s="26">
        <v>0.01147337962962963</v>
      </c>
    </row>
    <row r="13" spans="1:24" ht="12.75">
      <c r="A13" s="10">
        <v>2015</v>
      </c>
      <c r="B13" s="11" t="s">
        <v>2</v>
      </c>
      <c r="C13" s="11"/>
      <c r="D13" s="12"/>
      <c r="E13" s="13"/>
      <c r="F13" s="16"/>
      <c r="G13" s="16">
        <v>11</v>
      </c>
      <c r="H13" s="16">
        <v>2</v>
      </c>
      <c r="I13" s="27"/>
      <c r="J13" s="27">
        <v>10</v>
      </c>
      <c r="K13" s="27">
        <v>5</v>
      </c>
      <c r="L13" s="27">
        <v>12</v>
      </c>
      <c r="M13" s="27">
        <v>14</v>
      </c>
      <c r="N13" s="27">
        <v>3</v>
      </c>
      <c r="O13" s="27">
        <v>39</v>
      </c>
      <c r="P13" s="27">
        <v>41</v>
      </c>
      <c r="Q13" s="27">
        <v>2</v>
      </c>
      <c r="R13" s="27">
        <v>23</v>
      </c>
      <c r="S13" s="27">
        <v>36</v>
      </c>
      <c r="T13" s="27"/>
      <c r="U13" s="27">
        <v>34</v>
      </c>
      <c r="V13" s="28">
        <v>45</v>
      </c>
      <c r="W13" s="27">
        <v>28</v>
      </c>
      <c r="X13" s="27">
        <v>23</v>
      </c>
    </row>
    <row r="14" spans="1:24" ht="12.75">
      <c r="A14" s="10">
        <v>2015</v>
      </c>
      <c r="B14" s="11" t="s">
        <v>1</v>
      </c>
      <c r="C14" s="11"/>
      <c r="D14" s="12">
        <f>SUM(LARGE(F14:X14,1),LARGE(F14:X14,2),LARGE(F14:X14,3))</f>
        <v>254.98000000000002</v>
      </c>
      <c r="E14" s="13">
        <f>SUM(LARGE(F14:X14,1),LARGE(F14:X14,2),LARGE(F14:X14,3),LARGE(F14:X14,4),LARGE(F14:X14,5))</f>
        <v>412.08000000000004</v>
      </c>
      <c r="F14" s="6"/>
      <c r="G14" s="6">
        <v>72.57</v>
      </c>
      <c r="H14" s="6">
        <v>86.02</v>
      </c>
      <c r="I14" s="17"/>
      <c r="J14" s="17">
        <v>65.54</v>
      </c>
      <c r="K14" s="17">
        <v>77.67</v>
      </c>
      <c r="L14" s="17">
        <v>72.15</v>
      </c>
      <c r="M14" s="17">
        <v>60.51</v>
      </c>
      <c r="N14" s="17">
        <v>75.06</v>
      </c>
      <c r="O14" s="17">
        <v>66.46</v>
      </c>
      <c r="P14" s="17">
        <v>56.42</v>
      </c>
      <c r="Q14" s="17">
        <v>83.26</v>
      </c>
      <c r="R14" s="17">
        <v>75.86</v>
      </c>
      <c r="S14" s="17">
        <v>67.26</v>
      </c>
      <c r="T14" s="17"/>
      <c r="U14" s="17">
        <v>85.7</v>
      </c>
      <c r="V14" s="17">
        <v>69.78</v>
      </c>
      <c r="W14" s="17">
        <v>72.84</v>
      </c>
      <c r="X14" s="17">
        <v>79.43</v>
      </c>
    </row>
    <row r="15" spans="1:26" s="3" customFormat="1" ht="12.75">
      <c r="A15" s="42" t="s">
        <v>22</v>
      </c>
      <c r="B15" s="43"/>
      <c r="C15" s="44">
        <f>+Y15/Z15</f>
        <v>72.5</v>
      </c>
      <c r="D15" s="48"/>
      <c r="E15" s="38"/>
      <c r="F15" s="37"/>
      <c r="G15" s="37">
        <v>80</v>
      </c>
      <c r="H15" s="37">
        <v>90</v>
      </c>
      <c r="I15" s="37"/>
      <c r="J15" s="46">
        <v>60</v>
      </c>
      <c r="K15" s="46">
        <v>90</v>
      </c>
      <c r="L15" s="46">
        <v>70</v>
      </c>
      <c r="M15" s="46">
        <v>40</v>
      </c>
      <c r="N15" s="46">
        <v>60</v>
      </c>
      <c r="O15" s="46">
        <v>60</v>
      </c>
      <c r="P15" s="46">
        <v>40</v>
      </c>
      <c r="Q15" s="46">
        <v>90</v>
      </c>
      <c r="R15" s="46">
        <v>100</v>
      </c>
      <c r="S15" s="46">
        <v>60</v>
      </c>
      <c r="T15" s="46"/>
      <c r="U15" s="46">
        <v>90</v>
      </c>
      <c r="V15" s="46">
        <v>50</v>
      </c>
      <c r="W15" s="46">
        <v>80</v>
      </c>
      <c r="X15" s="46">
        <v>100</v>
      </c>
      <c r="Y15" s="1">
        <f>SUM(F15:X15)</f>
        <v>1160</v>
      </c>
      <c r="Z15" s="40">
        <f>COUNT(F15:X15)</f>
        <v>16</v>
      </c>
    </row>
    <row r="16" spans="10:24" ht="12.75">
      <c r="J16" s="122"/>
      <c r="K16" s="122"/>
      <c r="L16" s="122"/>
      <c r="M16" s="122"/>
      <c r="N16" s="122"/>
      <c r="O16" s="9" t="s">
        <v>12</v>
      </c>
      <c r="P16" s="9" t="s">
        <v>12</v>
      </c>
      <c r="Q16" s="122"/>
      <c r="R16" s="9" t="s">
        <v>14</v>
      </c>
      <c r="S16" s="9" t="s">
        <v>14</v>
      </c>
      <c r="T16" s="6" t="s">
        <v>6</v>
      </c>
      <c r="U16" s="9" t="s">
        <v>205</v>
      </c>
      <c r="V16" s="9" t="s">
        <v>205</v>
      </c>
      <c r="W16" s="65" t="s">
        <v>19</v>
      </c>
      <c r="X16" s="65" t="s">
        <v>19</v>
      </c>
    </row>
    <row r="17" spans="1:26" s="3" customFormat="1" ht="12.75">
      <c r="A17" s="21"/>
      <c r="B17" s="22" t="s">
        <v>194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I17" s="21" t="s">
        <v>9</v>
      </c>
      <c r="J17" s="21" t="s">
        <v>9</v>
      </c>
      <c r="K17" s="21" t="s">
        <v>10</v>
      </c>
      <c r="L17" s="21" t="s">
        <v>9</v>
      </c>
      <c r="M17" s="21" t="s">
        <v>10</v>
      </c>
      <c r="N17" s="21" t="s">
        <v>11</v>
      </c>
      <c r="O17" s="134" t="s">
        <v>203</v>
      </c>
      <c r="P17" s="134" t="s">
        <v>10</v>
      </c>
      <c r="Q17" s="21" t="s">
        <v>9</v>
      </c>
      <c r="R17" s="21" t="s">
        <v>204</v>
      </c>
      <c r="S17" s="21" t="s">
        <v>191</v>
      </c>
      <c r="T17" s="21" t="s">
        <v>191</v>
      </c>
      <c r="U17" s="21" t="s">
        <v>9</v>
      </c>
      <c r="V17" s="21" t="s">
        <v>191</v>
      </c>
      <c r="W17" s="21"/>
      <c r="X17" s="21"/>
      <c r="Y17" s="37"/>
      <c r="Z17" s="1"/>
    </row>
    <row r="18" spans="1:26" s="3" customFormat="1" ht="12.75">
      <c r="A18" s="10">
        <v>2016</v>
      </c>
      <c r="B18" s="11" t="s">
        <v>0</v>
      </c>
      <c r="C18" s="11"/>
      <c r="D18" s="12"/>
      <c r="E18" s="13"/>
      <c r="F18" s="6" t="s">
        <v>206</v>
      </c>
      <c r="G18" s="6" t="s">
        <v>206</v>
      </c>
      <c r="H18" s="6" t="s">
        <v>206</v>
      </c>
      <c r="I18" s="6" t="s">
        <v>206</v>
      </c>
      <c r="J18" s="6" t="s">
        <v>206</v>
      </c>
      <c r="K18" s="6" t="s">
        <v>206</v>
      </c>
      <c r="L18" s="6" t="s">
        <v>206</v>
      </c>
      <c r="M18" s="6" t="s">
        <v>206</v>
      </c>
      <c r="N18" s="6" t="s">
        <v>206</v>
      </c>
      <c r="O18" s="6" t="s">
        <v>206</v>
      </c>
      <c r="P18" s="6" t="s">
        <v>206</v>
      </c>
      <c r="Q18" s="6" t="s">
        <v>206</v>
      </c>
      <c r="R18" s="17">
        <v>7</v>
      </c>
      <c r="S18" s="17">
        <v>6</v>
      </c>
      <c r="T18" s="6" t="s">
        <v>206</v>
      </c>
      <c r="U18" s="17">
        <v>7</v>
      </c>
      <c r="V18" s="6" t="s">
        <v>206</v>
      </c>
      <c r="W18" s="17">
        <v>6</v>
      </c>
      <c r="X18" s="155">
        <v>7</v>
      </c>
      <c r="Y18" s="1"/>
      <c r="Z18" s="1"/>
    </row>
    <row r="19" spans="1:26" s="3" customFormat="1" ht="12.75">
      <c r="A19" s="10">
        <v>2016</v>
      </c>
      <c r="B19" s="11" t="s">
        <v>23</v>
      </c>
      <c r="C19" s="11"/>
      <c r="D19" s="12"/>
      <c r="E19" s="13"/>
      <c r="F19" s="15"/>
      <c r="G19" s="127"/>
      <c r="H19" s="126"/>
      <c r="I19" s="26"/>
      <c r="J19" s="26"/>
      <c r="K19" s="26"/>
      <c r="L19" s="127"/>
      <c r="M19" s="133"/>
      <c r="N19" s="127"/>
      <c r="O19" s="26"/>
      <c r="P19" s="26"/>
      <c r="Q19" s="127"/>
      <c r="R19" s="26">
        <v>0.016085648148148148</v>
      </c>
      <c r="S19" s="26">
        <v>0.010664351851851854</v>
      </c>
      <c r="T19" s="26"/>
      <c r="U19" s="26">
        <v>0.01662847222222222</v>
      </c>
      <c r="V19" s="26"/>
      <c r="W19" s="152">
        <v>0.011008101851851852</v>
      </c>
      <c r="X19" s="157">
        <v>0.01505439814814815</v>
      </c>
      <c r="Y19" s="158"/>
      <c r="Z19" s="1"/>
    </row>
    <row r="20" spans="1:26" s="3" customFormat="1" ht="13.5" customHeight="1">
      <c r="A20" s="10">
        <v>2016</v>
      </c>
      <c r="B20" s="11" t="s">
        <v>2</v>
      </c>
      <c r="C20" s="11"/>
      <c r="D20" s="12"/>
      <c r="E20" s="13"/>
      <c r="F20" s="16"/>
      <c r="G20" s="16"/>
      <c r="H20" s="16"/>
      <c r="I20" s="27"/>
      <c r="J20" s="27"/>
      <c r="K20" s="27"/>
      <c r="L20" s="27"/>
      <c r="M20" s="27"/>
      <c r="N20" s="27"/>
      <c r="O20" s="27"/>
      <c r="P20" s="27"/>
      <c r="Q20" s="27"/>
      <c r="R20" s="27">
        <v>31</v>
      </c>
      <c r="S20" s="27">
        <v>27</v>
      </c>
      <c r="T20" s="27"/>
      <c r="U20" s="27">
        <v>43</v>
      </c>
      <c r="V20" s="28"/>
      <c r="W20" s="27">
        <v>33</v>
      </c>
      <c r="X20" s="156">
        <v>36</v>
      </c>
      <c r="Y20" s="1"/>
      <c r="Z20" s="1"/>
    </row>
    <row r="21" spans="1:26" s="3" customFormat="1" ht="13.5" customHeight="1">
      <c r="A21" s="10">
        <v>2016</v>
      </c>
      <c r="B21" s="11" t="s">
        <v>1</v>
      </c>
      <c r="C21" s="11"/>
      <c r="D21" s="12">
        <f>SUM(LARGE(F21:X21,1),LARGE(F21:X21,2),LARGE(F21:X21,3))</f>
        <v>186.29</v>
      </c>
      <c r="E21" s="13">
        <f>SUM(LARGE(F21:X21,1),LARGE(F21:X21,2),LARGE(F21:X21,3),LARGE(F21:X21,4),LARGE(F21:X21,5))</f>
        <v>279.45</v>
      </c>
      <c r="F21" s="6"/>
      <c r="G21" s="6"/>
      <c r="H21" s="6"/>
      <c r="I21" s="17"/>
      <c r="J21" s="17"/>
      <c r="K21" s="17"/>
      <c r="L21" s="17"/>
      <c r="M21" s="17"/>
      <c r="N21" s="17"/>
      <c r="O21" s="17"/>
      <c r="P21" s="17"/>
      <c r="Q21" s="17"/>
      <c r="R21" s="17">
        <v>44.21</v>
      </c>
      <c r="S21" s="17">
        <v>48.95</v>
      </c>
      <c r="T21" s="17"/>
      <c r="U21" s="17">
        <v>54.71</v>
      </c>
      <c r="V21" s="17"/>
      <c r="W21" s="17">
        <v>63.84</v>
      </c>
      <c r="X21" s="17">
        <v>67.74</v>
      </c>
      <c r="Y21" s="1"/>
      <c r="Z21" s="1"/>
    </row>
    <row r="22" spans="1:26" s="3" customFormat="1" ht="13.5" customHeight="1">
      <c r="A22" s="42" t="s">
        <v>22</v>
      </c>
      <c r="B22" s="43"/>
      <c r="C22" s="44">
        <f>+Y22/Z22</f>
        <v>34</v>
      </c>
      <c r="D22" s="4"/>
      <c r="E22" s="5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v>30</v>
      </c>
      <c r="S22" s="37">
        <v>40</v>
      </c>
      <c r="T22" s="37"/>
      <c r="U22" s="37">
        <v>30</v>
      </c>
      <c r="V22" s="37"/>
      <c r="W22" s="37">
        <v>40</v>
      </c>
      <c r="X22" s="37">
        <v>30</v>
      </c>
      <c r="Y22" s="45">
        <f>SUM(F22:X22)</f>
        <v>170</v>
      </c>
      <c r="Z22" s="40">
        <f>COUNT(F22:X22)</f>
        <v>5</v>
      </c>
    </row>
    <row r="23" spans="1:26" s="3" customFormat="1" ht="12.75">
      <c r="A23" s="42"/>
      <c r="B23" s="43"/>
      <c r="C23" s="44"/>
      <c r="D23" s="39"/>
      <c r="E23" s="38"/>
      <c r="F23" s="37"/>
      <c r="G23" s="37"/>
      <c r="H23" s="37"/>
      <c r="I23" s="37"/>
      <c r="J23" s="37"/>
      <c r="K23" s="37"/>
      <c r="L23" s="37"/>
      <c r="M23" s="37"/>
      <c r="N23" s="163" t="s">
        <v>215</v>
      </c>
      <c r="O23" s="162"/>
      <c r="P23" s="162"/>
      <c r="Q23" s="163" t="s">
        <v>215</v>
      </c>
      <c r="R23" s="37"/>
      <c r="S23" s="37"/>
      <c r="T23" s="37"/>
      <c r="U23" s="37"/>
      <c r="V23" s="37"/>
      <c r="W23" s="37"/>
      <c r="X23" s="37"/>
      <c r="Y23" s="45"/>
      <c r="Z23" s="40"/>
    </row>
    <row r="24" spans="1:26" s="3" customFormat="1" ht="12.75">
      <c r="A24" s="21"/>
      <c r="B24" s="22" t="s">
        <v>194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10</v>
      </c>
      <c r="O24" s="124" t="s">
        <v>203</v>
      </c>
      <c r="P24" s="124" t="s">
        <v>10</v>
      </c>
      <c r="Q24" s="21" t="s">
        <v>191</v>
      </c>
      <c r="R24" s="21" t="s">
        <v>204</v>
      </c>
      <c r="S24" s="21" t="s">
        <v>191</v>
      </c>
      <c r="T24" s="21" t="s">
        <v>191</v>
      </c>
      <c r="U24" s="21" t="s">
        <v>9</v>
      </c>
      <c r="V24" s="21" t="s">
        <v>191</v>
      </c>
      <c r="W24" s="21" t="s">
        <v>10</v>
      </c>
      <c r="X24" s="21" t="s">
        <v>11</v>
      </c>
      <c r="Y24" s="37"/>
      <c r="Z24" s="1"/>
    </row>
    <row r="25" spans="1:26" s="3" customFormat="1" ht="12.75">
      <c r="A25" s="10">
        <v>2017</v>
      </c>
      <c r="B25" s="11" t="s">
        <v>0</v>
      </c>
      <c r="C25" s="11"/>
      <c r="D25" s="12"/>
      <c r="E25" s="13"/>
      <c r="F25" s="6"/>
      <c r="G25" s="6"/>
      <c r="H25" s="6">
        <v>4</v>
      </c>
      <c r="I25" s="17">
        <v>14</v>
      </c>
      <c r="J25" s="6"/>
      <c r="K25" s="17"/>
      <c r="L25" s="17">
        <v>4</v>
      </c>
      <c r="M25" s="17"/>
      <c r="N25" s="17">
        <v>9</v>
      </c>
      <c r="O25" s="17"/>
      <c r="P25" s="17"/>
      <c r="Q25" s="17"/>
      <c r="R25" s="17"/>
      <c r="S25" s="17"/>
      <c r="T25" s="17"/>
      <c r="U25" s="17"/>
      <c r="V25" s="25"/>
      <c r="W25" s="17"/>
      <c r="X25" s="17"/>
      <c r="Y25" s="1"/>
      <c r="Z25" s="1"/>
    </row>
    <row r="26" spans="1:26" s="3" customFormat="1" ht="12.75">
      <c r="A26" s="10">
        <v>2017</v>
      </c>
      <c r="B26" s="11" t="s">
        <v>23</v>
      </c>
      <c r="C26" s="11"/>
      <c r="D26" s="12"/>
      <c r="E26" s="13"/>
      <c r="F26" s="15"/>
      <c r="G26" s="15"/>
      <c r="H26" s="154">
        <v>0.012346064814814815</v>
      </c>
      <c r="I26" s="154">
        <v>0.024002314814814813</v>
      </c>
      <c r="J26" s="26"/>
      <c r="K26" s="26"/>
      <c r="L26" s="161">
        <v>0.013622685185185184</v>
      </c>
      <c r="M26" s="127"/>
      <c r="N26" s="161">
        <v>0.01752662037037037</v>
      </c>
      <c r="O26" s="127"/>
      <c r="P26" s="26"/>
      <c r="Q26" s="26"/>
      <c r="R26" s="26"/>
      <c r="S26" s="26"/>
      <c r="T26" s="26"/>
      <c r="U26" s="26"/>
      <c r="V26" s="26"/>
      <c r="W26" s="26"/>
      <c r="X26" s="26"/>
      <c r="Y26" s="1"/>
      <c r="Z26" s="1"/>
    </row>
    <row r="27" spans="1:26" s="3" customFormat="1" ht="13.5" customHeight="1">
      <c r="A27" s="10">
        <v>2017</v>
      </c>
      <c r="B27" s="11" t="s">
        <v>2</v>
      </c>
      <c r="C27" s="11"/>
      <c r="D27" s="12"/>
      <c r="E27" s="13"/>
      <c r="F27" s="16"/>
      <c r="G27" s="16"/>
      <c r="H27" s="16">
        <v>3</v>
      </c>
      <c r="I27" s="16">
        <v>15</v>
      </c>
      <c r="J27" s="27"/>
      <c r="K27" s="27"/>
      <c r="L27" s="27">
        <v>2</v>
      </c>
      <c r="M27" s="27"/>
      <c r="N27" s="27">
        <v>5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1"/>
      <c r="Z27" s="1"/>
    </row>
    <row r="28" spans="1:26" s="3" customFormat="1" ht="13.5" customHeight="1">
      <c r="A28" s="10">
        <v>2017</v>
      </c>
      <c r="B28" s="11" t="s">
        <v>1</v>
      </c>
      <c r="C28" s="11"/>
      <c r="D28" s="12">
        <f>SUM(LARGE(F28:X28,1),LARGE(F28:X28,2),LARGE(F28:X28,3))</f>
        <v>214.29000000000002</v>
      </c>
      <c r="E28" s="13" t="e">
        <f>SUM(LARGE(F28:X28,1),LARGE(F28:X28,2),LARGE(F28:X28,3),LARGE(F28:X28,4),LARGE(F28:X28,5))</f>
        <v>#NUM!</v>
      </c>
      <c r="F28" s="6"/>
      <c r="G28" s="6"/>
      <c r="H28" s="6">
        <v>82.4</v>
      </c>
      <c r="I28" s="17">
        <v>59.68</v>
      </c>
      <c r="J28" s="17"/>
      <c r="K28" s="17"/>
      <c r="L28" s="17">
        <v>72.21</v>
      </c>
      <c r="M28" s="17"/>
      <c r="N28" s="17">
        <v>58.14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"/>
      <c r="Z28" s="1"/>
    </row>
    <row r="29" spans="1:26" s="3" customFormat="1" ht="13.5" customHeight="1">
      <c r="A29" s="42" t="s">
        <v>22</v>
      </c>
      <c r="B29" s="43"/>
      <c r="C29" s="44">
        <f>+Y29/Z29</f>
        <v>40</v>
      </c>
      <c r="D29" s="12"/>
      <c r="E29" s="13"/>
      <c r="F29" s="37"/>
      <c r="G29" s="37"/>
      <c r="H29" s="37">
        <v>60</v>
      </c>
      <c r="I29" s="37">
        <v>30</v>
      </c>
      <c r="J29" s="37"/>
      <c r="K29" s="37"/>
      <c r="L29" s="37">
        <v>60</v>
      </c>
      <c r="M29" s="37"/>
      <c r="N29" s="37">
        <v>10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45">
        <f>SUM(F29:X29)</f>
        <v>160</v>
      </c>
      <c r="Z29" s="40">
        <f>COUNT(F29:X29)</f>
        <v>4</v>
      </c>
    </row>
    <row r="33" ht="13.5" thickBot="1"/>
    <row r="34" spans="1:29" ht="12.75">
      <c r="A34" s="66"/>
      <c r="B34" s="67"/>
      <c r="C34" s="67"/>
      <c r="D34" s="68"/>
      <c r="E34" s="69"/>
      <c r="F34" s="67" t="s">
        <v>76</v>
      </c>
      <c r="G34" s="67" t="s">
        <v>77</v>
      </c>
      <c r="H34" s="67" t="s">
        <v>78</v>
      </c>
      <c r="I34" s="67" t="s">
        <v>79</v>
      </c>
      <c r="J34" s="70"/>
      <c r="K34" s="70"/>
      <c r="L34" s="70"/>
      <c r="M34" s="71"/>
      <c r="AA34">
        <v>0</v>
      </c>
      <c r="AB34">
        <v>100</v>
      </c>
      <c r="AC34">
        <v>100</v>
      </c>
    </row>
    <row r="35" spans="1:29" ht="12.75">
      <c r="A35" s="72">
        <v>2014</v>
      </c>
      <c r="B35" s="11" t="s">
        <v>75</v>
      </c>
      <c r="C35" s="11"/>
      <c r="D35" s="12"/>
      <c r="E35" s="13"/>
      <c r="F35" s="14"/>
      <c r="G35" s="80">
        <v>0.18819444444444444</v>
      </c>
      <c r="H35" s="80">
        <v>0.22152777777777777</v>
      </c>
      <c r="I35" s="80">
        <v>0.19375</v>
      </c>
      <c r="J35" s="14"/>
      <c r="K35" s="14"/>
      <c r="L35" s="14"/>
      <c r="M35" s="73"/>
      <c r="AA35">
        <v>1</v>
      </c>
      <c r="AB35">
        <v>90</v>
      </c>
      <c r="AC35">
        <v>80</v>
      </c>
    </row>
    <row r="36" spans="1:29" ht="12.75">
      <c r="A36" s="72"/>
      <c r="B36" s="11"/>
      <c r="C36" s="11"/>
      <c r="D36" s="12"/>
      <c r="E36" s="13"/>
      <c r="F36" s="14"/>
      <c r="G36" s="14"/>
      <c r="H36" s="14"/>
      <c r="I36" s="14"/>
      <c r="J36" s="14"/>
      <c r="K36" s="14"/>
      <c r="L36" s="14"/>
      <c r="M36" s="73"/>
      <c r="AA36">
        <v>2</v>
      </c>
      <c r="AB36">
        <v>80</v>
      </c>
      <c r="AC36">
        <v>60</v>
      </c>
    </row>
    <row r="37" spans="1:29" ht="12.75">
      <c r="A37" s="72"/>
      <c r="B37" s="11"/>
      <c r="C37" s="11"/>
      <c r="D37" s="12"/>
      <c r="E37" s="13"/>
      <c r="F37" s="14" t="s">
        <v>81</v>
      </c>
      <c r="G37" s="14" t="s">
        <v>82</v>
      </c>
      <c r="H37" s="14" t="s">
        <v>83</v>
      </c>
      <c r="I37" s="14" t="s">
        <v>84</v>
      </c>
      <c r="J37" s="14" t="s">
        <v>85</v>
      </c>
      <c r="K37" s="14" t="s">
        <v>86</v>
      </c>
      <c r="L37" s="14" t="s">
        <v>87</v>
      </c>
      <c r="M37" s="73" t="s">
        <v>88</v>
      </c>
      <c r="AA37">
        <v>3</v>
      </c>
      <c r="AB37">
        <v>70</v>
      </c>
      <c r="AC37">
        <v>40</v>
      </c>
    </row>
    <row r="38" spans="1:29" ht="13.5" thickBot="1">
      <c r="A38" s="74">
        <v>2014</v>
      </c>
      <c r="B38" s="75" t="s">
        <v>80</v>
      </c>
      <c r="C38" s="75"/>
      <c r="D38" s="76"/>
      <c r="E38" s="77"/>
      <c r="F38" s="78"/>
      <c r="G38" s="78"/>
      <c r="H38" s="78"/>
      <c r="I38" s="78"/>
      <c r="J38" s="81">
        <v>0.3013888888888889</v>
      </c>
      <c r="K38" s="81">
        <v>0.2916666666666667</v>
      </c>
      <c r="L38" s="81">
        <v>0.29930555555555555</v>
      </c>
      <c r="M38" s="82">
        <v>0.29444444444444445</v>
      </c>
      <c r="AA38">
        <v>4</v>
      </c>
      <c r="AB38">
        <v>60</v>
      </c>
      <c r="AC38">
        <v>20</v>
      </c>
    </row>
    <row r="39" spans="27:29" ht="12.75">
      <c r="AA39">
        <v>5</v>
      </c>
      <c r="AB39">
        <v>50</v>
      </c>
      <c r="AC39">
        <v>0</v>
      </c>
    </row>
    <row r="40" spans="27:28" ht="12.75">
      <c r="AA40">
        <v>6</v>
      </c>
      <c r="AB40">
        <v>40</v>
      </c>
    </row>
    <row r="41" spans="27:28" ht="12.75">
      <c r="AA41">
        <v>7</v>
      </c>
      <c r="AB41">
        <v>30</v>
      </c>
    </row>
    <row r="42" spans="27:28" ht="12.75">
      <c r="AA42">
        <v>8</v>
      </c>
      <c r="AB42">
        <v>20</v>
      </c>
    </row>
    <row r="43" spans="27:28" ht="12.75">
      <c r="AA43">
        <v>9</v>
      </c>
      <c r="AB43">
        <v>10</v>
      </c>
    </row>
    <row r="44" spans="27:28" ht="12.75">
      <c r="AA44">
        <v>10</v>
      </c>
      <c r="AB44">
        <v>0</v>
      </c>
    </row>
    <row r="47" spans="27:29" ht="12.75">
      <c r="AA47">
        <v>0</v>
      </c>
      <c r="AB47">
        <v>100</v>
      </c>
      <c r="AC47">
        <v>100</v>
      </c>
    </row>
    <row r="48" spans="27:29" ht="12.75">
      <c r="AA48">
        <v>1</v>
      </c>
      <c r="AB48">
        <v>95</v>
      </c>
      <c r="AC48">
        <v>93.5</v>
      </c>
    </row>
    <row r="49" spans="27:29" ht="12.75">
      <c r="AA49">
        <v>2</v>
      </c>
      <c r="AB49">
        <v>90</v>
      </c>
      <c r="AC49">
        <v>87</v>
      </c>
    </row>
    <row r="50" spans="27:29" ht="12.75">
      <c r="AA50">
        <v>3</v>
      </c>
      <c r="AB50">
        <v>85</v>
      </c>
      <c r="AC50">
        <v>80.5</v>
      </c>
    </row>
    <row r="51" spans="27:29" ht="12.75">
      <c r="AA51">
        <v>4</v>
      </c>
      <c r="AB51">
        <v>80</v>
      </c>
      <c r="AC51">
        <v>74</v>
      </c>
    </row>
    <row r="52" spans="27:29" ht="12.75">
      <c r="AA52">
        <v>5</v>
      </c>
      <c r="AB52">
        <v>75</v>
      </c>
      <c r="AC52">
        <v>67.5</v>
      </c>
    </row>
    <row r="53" spans="27:29" ht="12.75">
      <c r="AA53">
        <v>6</v>
      </c>
      <c r="AB53">
        <v>70</v>
      </c>
      <c r="AC53">
        <v>61</v>
      </c>
    </row>
    <row r="54" spans="27:29" ht="12.75">
      <c r="AA54">
        <v>7</v>
      </c>
      <c r="AB54">
        <v>65</v>
      </c>
      <c r="AC54">
        <v>54.5</v>
      </c>
    </row>
    <row r="55" spans="27:29" ht="12.75">
      <c r="AA55">
        <v>8</v>
      </c>
      <c r="AB55">
        <v>60</v>
      </c>
      <c r="AC55">
        <v>48</v>
      </c>
    </row>
    <row r="56" spans="27:29" ht="12.75">
      <c r="AA56">
        <v>9</v>
      </c>
      <c r="AB56">
        <v>55</v>
      </c>
      <c r="AC56">
        <v>41.5</v>
      </c>
    </row>
    <row r="57" spans="27:29" ht="12.75">
      <c r="AA57">
        <v>10</v>
      </c>
      <c r="AB57">
        <v>50</v>
      </c>
      <c r="AC57">
        <v>35</v>
      </c>
    </row>
    <row r="58" spans="27:29" ht="12.75">
      <c r="AA58">
        <v>11</v>
      </c>
      <c r="AB58">
        <v>45</v>
      </c>
      <c r="AC58">
        <v>28.5</v>
      </c>
    </row>
    <row r="59" spans="27:29" ht="12.75">
      <c r="AA59">
        <v>12</v>
      </c>
      <c r="AB59">
        <v>40</v>
      </c>
      <c r="AC59">
        <v>22</v>
      </c>
    </row>
    <row r="60" spans="27:29" ht="12.75">
      <c r="AA60">
        <v>13</v>
      </c>
      <c r="AB60">
        <v>35</v>
      </c>
      <c r="AC60">
        <v>15.5</v>
      </c>
    </row>
    <row r="61" spans="27:29" ht="12.75">
      <c r="AA61">
        <v>14</v>
      </c>
      <c r="AB61">
        <v>30</v>
      </c>
      <c r="AC61">
        <v>9</v>
      </c>
    </row>
    <row r="62" spans="27:29" ht="12.75">
      <c r="AA62">
        <v>15</v>
      </c>
      <c r="AB62">
        <v>25</v>
      </c>
      <c r="AC62">
        <v>2.5</v>
      </c>
    </row>
    <row r="63" spans="27:28" ht="12.75">
      <c r="AA63">
        <v>16</v>
      </c>
      <c r="AB63">
        <v>20</v>
      </c>
    </row>
    <row r="64" spans="27:28" ht="12.75">
      <c r="AA64">
        <v>17</v>
      </c>
      <c r="AB64">
        <v>15</v>
      </c>
    </row>
    <row r="65" spans="27:28" ht="12.75">
      <c r="AA65">
        <v>18</v>
      </c>
      <c r="AB65">
        <v>10</v>
      </c>
    </row>
    <row r="66" spans="27:28" ht="12.75">
      <c r="AA66">
        <v>19</v>
      </c>
      <c r="AB66">
        <v>5</v>
      </c>
    </row>
    <row r="67" spans="27:28" ht="12.75">
      <c r="AA67">
        <v>20</v>
      </c>
      <c r="AB67">
        <v>0</v>
      </c>
    </row>
  </sheetData>
  <sheetProtection/>
  <mergeCells count="1">
    <mergeCell ref="A1:B2"/>
  </mergeCells>
  <conditionalFormatting sqref="J11:S11 U11:X11 G11:H11">
    <cfRule type="top10" priority="12" dxfId="0" stopIfTrue="1" rank="3" bottom="1"/>
  </conditionalFormatting>
  <conditionalFormatting sqref="F14:X14">
    <cfRule type="top10" priority="11" dxfId="0" stopIfTrue="1" rank="3"/>
  </conditionalFormatting>
  <conditionalFormatting sqref="U4:X4 Q4 J4:N4">
    <cfRule type="top10" priority="10" dxfId="0" stopIfTrue="1" rank="3" bottom="1"/>
  </conditionalFormatting>
  <conditionalFormatting sqref="F7:X7">
    <cfRule type="top10" priority="9" dxfId="0" stopIfTrue="1" rank="3"/>
  </conditionalFormatting>
  <conditionalFormatting sqref="O4:P4 R4:T4 T11 F4:I4 I11 F11 F18:Q18 T18 V18">
    <cfRule type="expression" priority="18" dxfId="4" stopIfTrue="1">
      <formula>SMALL(($F$31:$X$31),MIN(3,COUNT($F$31:$X$31)))&gt;=F4</formula>
    </cfRule>
  </conditionalFormatting>
  <conditionalFormatting sqref="R18:S18 U18 W18:X18">
    <cfRule type="expression" priority="19" dxfId="4" stopIfTrue="1">
      <formula>SMALL(($F$18:$X$18),MIN(3,COUNT($F$18:$X$18)))&gt;=R18</formula>
    </cfRule>
  </conditionalFormatting>
  <conditionalFormatting sqref="F21:X21">
    <cfRule type="top10" priority="3" dxfId="0" rank="3"/>
  </conditionalFormatting>
  <conditionalFormatting sqref="F25:X25">
    <cfRule type="top10" priority="2" dxfId="0" rank="3" bottom="1"/>
  </conditionalFormatting>
  <conditionalFormatting sqref="F28:X28">
    <cfRule type="top10" priority="1" dxfId="0" rank="3"/>
  </conditionalFormatting>
  <printOptions/>
  <pageMargins left="0.22" right="0.2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zoomScalePageLayoutView="0" workbookViewId="0" topLeftCell="A1">
      <pane xSplit="5" ySplit="2" topLeftCell="F21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W36" sqref="W36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140625" style="4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0.28125" style="0" customWidth="1"/>
    <col min="15" max="15" width="14.00390625" style="0" bestFit="1" customWidth="1"/>
    <col min="17" max="17" width="11.140625" style="0" bestFit="1" customWidth="1"/>
    <col min="18" max="18" width="14.28125" style="0" bestFit="1" customWidth="1"/>
    <col min="19" max="19" width="8.140625" style="0" bestFit="1" customWidth="1"/>
    <col min="20" max="21" width="13.57421875" style="0" bestFit="1" customWidth="1"/>
    <col min="22" max="22" width="10.140625" style="0" bestFit="1" customWidth="1"/>
    <col min="23" max="23" width="9.8515625" style="0" bestFit="1" customWidth="1"/>
    <col min="24" max="24" width="10.8515625" style="0" customWidth="1"/>
    <col min="25" max="25" width="4.00390625" style="1" bestFit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44</v>
      </c>
      <c r="B1" s="173"/>
      <c r="W1" s="65" t="s">
        <v>19</v>
      </c>
      <c r="X1" s="65" t="s">
        <v>19</v>
      </c>
    </row>
    <row r="2" spans="1:24" s="2" customFormat="1" ht="13.5" customHeight="1" thickBot="1">
      <c r="A2" s="174"/>
      <c r="B2" s="175" t="s">
        <v>44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20" t="s">
        <v>18</v>
      </c>
      <c r="X2" s="9" t="s">
        <v>18</v>
      </c>
    </row>
    <row r="3" spans="2:28" s="21" customFormat="1" ht="12.75">
      <c r="B3" s="22" t="s">
        <v>24</v>
      </c>
      <c r="C3" s="22"/>
      <c r="D3" s="23">
        <v>3</v>
      </c>
      <c r="E3" s="24">
        <v>5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4" ht="12.75">
      <c r="A4" s="10">
        <v>2013</v>
      </c>
      <c r="B4" s="11" t="s">
        <v>0</v>
      </c>
      <c r="C4" s="11"/>
      <c r="D4" s="12"/>
      <c r="E4" s="13"/>
      <c r="F4" s="17" t="s">
        <v>206</v>
      </c>
      <c r="G4" s="17" t="s">
        <v>206</v>
      </c>
      <c r="H4" s="17" t="s">
        <v>206</v>
      </c>
      <c r="I4" s="17">
        <v>4</v>
      </c>
      <c r="J4" s="17" t="s">
        <v>206</v>
      </c>
      <c r="K4" s="17" t="s">
        <v>206</v>
      </c>
      <c r="L4" s="17">
        <v>5</v>
      </c>
      <c r="M4" s="17">
        <v>2</v>
      </c>
      <c r="N4" s="17">
        <v>2</v>
      </c>
      <c r="O4" s="17">
        <v>3</v>
      </c>
      <c r="P4" s="17">
        <v>1</v>
      </c>
      <c r="Q4" s="17">
        <v>3</v>
      </c>
      <c r="R4" s="17">
        <v>0</v>
      </c>
      <c r="S4" s="17">
        <v>2</v>
      </c>
      <c r="T4" s="17">
        <v>1</v>
      </c>
      <c r="U4" s="17">
        <v>3</v>
      </c>
      <c r="V4" s="17">
        <v>2</v>
      </c>
      <c r="W4" s="17">
        <v>0</v>
      </c>
      <c r="X4" s="25">
        <v>2</v>
      </c>
    </row>
    <row r="5" spans="1:24" ht="12.75">
      <c r="A5" s="10">
        <v>2013</v>
      </c>
      <c r="B5" s="11" t="s">
        <v>23</v>
      </c>
      <c r="C5" s="11"/>
      <c r="D5" s="12"/>
      <c r="E5" s="13"/>
      <c r="F5" s="15"/>
      <c r="G5" s="127"/>
      <c r="H5" s="126"/>
      <c r="I5" s="26">
        <v>0.007114583333333333</v>
      </c>
      <c r="J5" s="26"/>
      <c r="K5" s="26"/>
      <c r="L5" s="26">
        <v>0.007021990740740741</v>
      </c>
      <c r="M5" s="26">
        <v>0.0058564814814814825</v>
      </c>
      <c r="N5" s="26">
        <v>0.01113425925925926</v>
      </c>
      <c r="O5" s="26">
        <v>0.0055231481481481486</v>
      </c>
      <c r="P5" s="26">
        <v>0.003577546296296296</v>
      </c>
      <c r="Q5" s="26">
        <v>0.006238425925925925</v>
      </c>
      <c r="R5" s="26">
        <v>0.0048240740740740735</v>
      </c>
      <c r="S5" s="26">
        <v>0.007659722222222221</v>
      </c>
      <c r="T5" s="26">
        <v>0.006203703703703704</v>
      </c>
      <c r="U5" s="26">
        <v>0.00627199074074074</v>
      </c>
      <c r="V5" s="26">
        <v>0.004350694444444444</v>
      </c>
      <c r="W5" s="26">
        <v>0.0030844907407407405</v>
      </c>
      <c r="X5" s="26">
        <v>0.005636574074074074</v>
      </c>
    </row>
    <row r="6" spans="1:24" ht="12.75">
      <c r="A6" s="10">
        <v>2013</v>
      </c>
      <c r="B6" s="11" t="s">
        <v>2</v>
      </c>
      <c r="C6" s="11"/>
      <c r="D6" s="12"/>
      <c r="E6" s="13"/>
      <c r="F6" s="16"/>
      <c r="G6" s="16"/>
      <c r="H6" s="16"/>
      <c r="I6" s="27">
        <v>8</v>
      </c>
      <c r="J6" s="27"/>
      <c r="K6" s="27"/>
      <c r="L6" s="27">
        <v>7</v>
      </c>
      <c r="M6" s="27">
        <v>7</v>
      </c>
      <c r="N6" s="27">
        <v>4</v>
      </c>
      <c r="O6" s="27">
        <v>22</v>
      </c>
      <c r="P6" s="27">
        <v>8</v>
      </c>
      <c r="Q6" s="27">
        <v>4</v>
      </c>
      <c r="R6" s="27">
        <v>16</v>
      </c>
      <c r="S6" s="27">
        <v>19</v>
      </c>
      <c r="T6" s="27">
        <v>4</v>
      </c>
      <c r="U6" s="27">
        <v>21</v>
      </c>
      <c r="V6" s="27">
        <v>7</v>
      </c>
      <c r="W6" s="27">
        <v>4</v>
      </c>
      <c r="X6" s="28">
        <v>26</v>
      </c>
    </row>
    <row r="7" spans="1:24" ht="12.75">
      <c r="A7" s="10">
        <v>2013</v>
      </c>
      <c r="B7" s="11" t="s">
        <v>1</v>
      </c>
      <c r="C7" s="11"/>
      <c r="D7" s="12">
        <f>SUM(LARGE(F7:X7,1),LARGE(F7:X7,2),LARGE(F7:X7,3))</f>
        <v>270.14</v>
      </c>
      <c r="E7" s="13">
        <f>SUM(LARGE(F7:X7,1),LARGE(F7:X7,2),LARGE(F7:X7,3),LARGE(F7:X7,4),LARGE(F7:X7,5))</f>
        <v>429.53000000000003</v>
      </c>
      <c r="F7" s="6"/>
      <c r="G7" s="6"/>
      <c r="H7" s="6"/>
      <c r="I7" s="17">
        <v>66.28</v>
      </c>
      <c r="J7" s="17"/>
      <c r="K7" s="17"/>
      <c r="L7" s="17">
        <v>54.24</v>
      </c>
      <c r="M7" s="17">
        <v>61.99</v>
      </c>
      <c r="N7" s="17">
        <v>66.42</v>
      </c>
      <c r="O7" s="17">
        <v>74.28</v>
      </c>
      <c r="P7" s="17">
        <v>84.18</v>
      </c>
      <c r="Q7" s="17">
        <v>78.17</v>
      </c>
      <c r="R7" s="17">
        <v>78.02</v>
      </c>
      <c r="S7" s="17">
        <v>69.25</v>
      </c>
      <c r="T7" s="17">
        <v>81.22</v>
      </c>
      <c r="U7" s="17">
        <v>71.37</v>
      </c>
      <c r="V7" s="17">
        <v>84.51</v>
      </c>
      <c r="W7" s="17">
        <v>101.45</v>
      </c>
      <c r="X7" s="17">
        <v>77.14</v>
      </c>
    </row>
    <row r="8" spans="1:27" s="3" customFormat="1" ht="12.75">
      <c r="A8" s="42" t="s">
        <v>22</v>
      </c>
      <c r="B8" s="43"/>
      <c r="C8" s="44">
        <f>+Y8/Z8</f>
        <v>57.142857142857146</v>
      </c>
      <c r="D8" s="39">
        <f>+(+P8+V8+W8)/3</f>
        <v>80</v>
      </c>
      <c r="E8" s="38">
        <f>+(+P8+Q8+T8+V8+W8)/5</f>
        <v>72</v>
      </c>
      <c r="F8" s="37"/>
      <c r="G8" s="37"/>
      <c r="H8" s="37"/>
      <c r="I8" s="37">
        <v>20</v>
      </c>
      <c r="J8" s="37"/>
      <c r="K8" s="37"/>
      <c r="L8" s="37">
        <v>0</v>
      </c>
      <c r="M8" s="37">
        <v>60</v>
      </c>
      <c r="N8" s="37">
        <v>60</v>
      </c>
      <c r="O8" s="37">
        <v>40</v>
      </c>
      <c r="P8" s="37">
        <v>80</v>
      </c>
      <c r="Q8" s="37">
        <v>40</v>
      </c>
      <c r="R8" s="37">
        <v>100</v>
      </c>
      <c r="S8" s="37">
        <v>60</v>
      </c>
      <c r="T8" s="37">
        <v>80</v>
      </c>
      <c r="U8" s="37">
        <v>40</v>
      </c>
      <c r="V8" s="37">
        <v>60</v>
      </c>
      <c r="W8" s="37">
        <v>100</v>
      </c>
      <c r="X8" s="37">
        <v>60</v>
      </c>
      <c r="Y8" s="1">
        <f>SUM(F8:X8)</f>
        <v>800</v>
      </c>
      <c r="Z8" s="40">
        <f>COUNT(F8:X8)</f>
        <v>14</v>
      </c>
      <c r="AA8"/>
    </row>
    <row r="9" spans="1:27" s="3" customFormat="1" ht="12.75">
      <c r="A9" s="42"/>
      <c r="B9" s="43"/>
      <c r="C9" s="44"/>
      <c r="D9" s="39"/>
      <c r="E9" s="38"/>
      <c r="F9" s="37"/>
      <c r="G9" s="37"/>
      <c r="H9" s="37"/>
      <c r="I9" s="37"/>
      <c r="J9" s="37"/>
      <c r="K9" s="37"/>
      <c r="L9" s="37"/>
      <c r="M9" s="37"/>
      <c r="N9" s="37"/>
      <c r="O9" s="9" t="s">
        <v>14</v>
      </c>
      <c r="P9" s="9" t="s">
        <v>14</v>
      </c>
      <c r="Q9" s="37"/>
      <c r="R9" s="37"/>
      <c r="S9" s="37"/>
      <c r="T9" s="37"/>
      <c r="U9" s="65" t="s">
        <v>19</v>
      </c>
      <c r="V9" s="65" t="s">
        <v>19</v>
      </c>
      <c r="W9" s="37"/>
      <c r="X9" s="37"/>
      <c r="Y9" s="1"/>
      <c r="Z9" s="40"/>
      <c r="AA9"/>
    </row>
    <row r="10" spans="2:27" s="21" customFormat="1" ht="12.75">
      <c r="B10" s="22" t="s">
        <v>24</v>
      </c>
      <c r="C10" s="22"/>
      <c r="D10" s="23"/>
      <c r="E10" s="24"/>
      <c r="F10" s="21" t="s">
        <v>10</v>
      </c>
      <c r="G10" s="21" t="s">
        <v>10</v>
      </c>
      <c r="L10" s="21" t="s">
        <v>9</v>
      </c>
      <c r="M10" s="21" t="s">
        <v>10</v>
      </c>
      <c r="N10" s="21" t="s">
        <v>11</v>
      </c>
      <c r="O10" s="21" t="s">
        <v>11</v>
      </c>
      <c r="P10" s="21" t="s">
        <v>10</v>
      </c>
      <c r="Q10" s="21" t="s">
        <v>9</v>
      </c>
      <c r="R10" s="64" t="s">
        <v>11</v>
      </c>
      <c r="S10" s="64" t="s">
        <v>10</v>
      </c>
      <c r="U10" s="21" t="s">
        <v>10</v>
      </c>
      <c r="W10" s="64" t="s">
        <v>10</v>
      </c>
      <c r="X10" s="64" t="s">
        <v>9</v>
      </c>
      <c r="Y10" s="1"/>
      <c r="Z10" s="1"/>
      <c r="AA10"/>
    </row>
    <row r="11" spans="1:26" s="122" customFormat="1" ht="12.75">
      <c r="A11" s="41">
        <v>2014</v>
      </c>
      <c r="B11" s="128" t="s">
        <v>0</v>
      </c>
      <c r="C11" s="128"/>
      <c r="D11" s="128"/>
      <c r="E11" s="128"/>
      <c r="F11" s="6">
        <v>0</v>
      </c>
      <c r="G11" s="6">
        <v>3</v>
      </c>
      <c r="H11" s="17" t="s">
        <v>206</v>
      </c>
      <c r="I11" s="17" t="s">
        <v>206</v>
      </c>
      <c r="J11" s="17" t="s">
        <v>206</v>
      </c>
      <c r="K11" s="17" t="s">
        <v>206</v>
      </c>
      <c r="L11" s="17">
        <v>4</v>
      </c>
      <c r="M11" s="17">
        <v>3</v>
      </c>
      <c r="N11" s="17">
        <v>3</v>
      </c>
      <c r="O11" s="17">
        <v>2</v>
      </c>
      <c r="P11" s="17">
        <v>4</v>
      </c>
      <c r="Q11" s="17">
        <v>3</v>
      </c>
      <c r="R11" s="17">
        <v>4</v>
      </c>
      <c r="S11" s="17">
        <v>2</v>
      </c>
      <c r="T11" s="17" t="s">
        <v>206</v>
      </c>
      <c r="U11" s="17">
        <v>1</v>
      </c>
      <c r="V11" s="17" t="s">
        <v>206</v>
      </c>
      <c r="W11" s="17">
        <v>2</v>
      </c>
      <c r="X11" s="25">
        <v>3</v>
      </c>
      <c r="Y11" s="129"/>
      <c r="Z11" s="129"/>
    </row>
    <row r="12" spans="1:26" s="122" customFormat="1" ht="12.75">
      <c r="A12" s="41">
        <v>2014</v>
      </c>
      <c r="B12" s="128" t="s">
        <v>23</v>
      </c>
      <c r="C12" s="128"/>
      <c r="D12" s="128"/>
      <c r="E12" s="128"/>
      <c r="F12" s="15">
        <v>0.0037268518518518514</v>
      </c>
      <c r="G12" s="127">
        <v>0.004736111111111111</v>
      </c>
      <c r="H12" s="126"/>
      <c r="I12" s="26"/>
      <c r="J12" s="26"/>
      <c r="K12" s="26"/>
      <c r="L12" s="26">
        <v>0.00633101851851852</v>
      </c>
      <c r="M12" s="26">
        <v>0.004733796296296296</v>
      </c>
      <c r="N12" s="26">
        <v>0.010717592592592593</v>
      </c>
      <c r="O12" s="26">
        <v>0.00632175925925926</v>
      </c>
      <c r="P12" s="26">
        <v>0.004920138888888889</v>
      </c>
      <c r="Q12" s="26">
        <v>0.006018518518518518</v>
      </c>
      <c r="R12" s="26">
        <v>0.006891203703703704</v>
      </c>
      <c r="S12" s="26">
        <v>0.004738425925925926</v>
      </c>
      <c r="T12" s="26"/>
      <c r="U12" s="26">
        <v>0.0040497685185185185</v>
      </c>
      <c r="V12" s="26"/>
      <c r="W12" s="26">
        <v>0.004380787037037037</v>
      </c>
      <c r="X12" s="26">
        <v>0.004976851851851852</v>
      </c>
      <c r="Y12" s="129"/>
      <c r="Z12" s="129"/>
    </row>
    <row r="13" spans="1:26" s="122" customFormat="1" ht="12.75">
      <c r="A13" s="41">
        <v>2014</v>
      </c>
      <c r="B13" s="128" t="s">
        <v>2</v>
      </c>
      <c r="C13" s="128"/>
      <c r="D13" s="128"/>
      <c r="E13" s="128"/>
      <c r="F13" s="16">
        <v>1</v>
      </c>
      <c r="G13" s="16">
        <v>4</v>
      </c>
      <c r="H13" s="16"/>
      <c r="I13" s="27"/>
      <c r="J13" s="27"/>
      <c r="K13" s="27"/>
      <c r="L13" s="27">
        <v>10</v>
      </c>
      <c r="M13" s="27">
        <v>10</v>
      </c>
      <c r="N13" s="27">
        <v>2</v>
      </c>
      <c r="O13" s="27">
        <v>15</v>
      </c>
      <c r="P13" s="27">
        <v>19</v>
      </c>
      <c r="Q13" s="27">
        <v>3</v>
      </c>
      <c r="R13" s="27">
        <v>32</v>
      </c>
      <c r="S13" s="27">
        <v>17</v>
      </c>
      <c r="T13" s="27"/>
      <c r="U13" s="27">
        <v>10</v>
      </c>
      <c r="V13" s="27"/>
      <c r="W13" s="27">
        <v>39</v>
      </c>
      <c r="X13" s="28">
        <v>22</v>
      </c>
      <c r="Y13" s="129"/>
      <c r="Z13" s="129"/>
    </row>
    <row r="14" spans="1:26" s="122" customFormat="1" ht="12.75">
      <c r="A14" s="41">
        <v>2014</v>
      </c>
      <c r="B14" s="128" t="s">
        <v>1</v>
      </c>
      <c r="C14" s="128"/>
      <c r="D14" s="128">
        <f>SUM(LARGE(F14:X14,1),LARGE(F14:X14,2),LARGE(F14:X14,3))</f>
        <v>278.47</v>
      </c>
      <c r="E14" s="128">
        <f>SUM(LARGE(F14:X14,1),LARGE(F14:X14,2),LARGE(F14:X14,3),LARGE(F14:X14,4),LARGE(F14:X14,5))</f>
        <v>442.55000000000007</v>
      </c>
      <c r="F14" s="6">
        <v>91</v>
      </c>
      <c r="G14" s="6">
        <v>78.24</v>
      </c>
      <c r="H14" s="6"/>
      <c r="I14" s="17"/>
      <c r="J14" s="17"/>
      <c r="K14" s="17"/>
      <c r="L14" s="17">
        <v>77.5</v>
      </c>
      <c r="M14" s="17">
        <v>70.56</v>
      </c>
      <c r="N14" s="17">
        <v>89.9</v>
      </c>
      <c r="O14" s="17">
        <v>78.08</v>
      </c>
      <c r="P14" s="17">
        <v>79.47</v>
      </c>
      <c r="Q14" s="17">
        <v>84.61</v>
      </c>
      <c r="R14" s="17">
        <v>68.85</v>
      </c>
      <c r="S14" s="17">
        <v>77.75</v>
      </c>
      <c r="T14" s="17"/>
      <c r="U14" s="17">
        <v>97.57</v>
      </c>
      <c r="V14" s="17"/>
      <c r="W14" s="17">
        <v>53.52</v>
      </c>
      <c r="X14" s="17">
        <v>75.63</v>
      </c>
      <c r="Y14" s="129"/>
      <c r="Z14" s="129"/>
    </row>
    <row r="15" spans="1:26" s="3" customFormat="1" ht="12.75">
      <c r="A15" s="42" t="s">
        <v>22</v>
      </c>
      <c r="B15" s="43"/>
      <c r="C15" s="44">
        <f>+Y15/Z15</f>
        <v>47.69230769230769</v>
      </c>
      <c r="D15" s="39"/>
      <c r="E15" s="38"/>
      <c r="F15" s="37">
        <v>100</v>
      </c>
      <c r="G15" s="37">
        <v>40</v>
      </c>
      <c r="H15" s="37"/>
      <c r="I15" s="37"/>
      <c r="J15" s="37"/>
      <c r="K15" s="37"/>
      <c r="L15" s="37">
        <v>20</v>
      </c>
      <c r="M15" s="37">
        <v>40</v>
      </c>
      <c r="N15" s="37">
        <v>40</v>
      </c>
      <c r="O15" s="37">
        <v>60</v>
      </c>
      <c r="P15" s="37">
        <v>20</v>
      </c>
      <c r="Q15" s="37">
        <v>40</v>
      </c>
      <c r="R15" s="37">
        <v>20</v>
      </c>
      <c r="S15" s="37">
        <v>60</v>
      </c>
      <c r="T15" s="37"/>
      <c r="U15" s="37">
        <v>80</v>
      </c>
      <c r="V15" s="37"/>
      <c r="W15" s="37">
        <v>60</v>
      </c>
      <c r="X15" s="37">
        <v>40</v>
      </c>
      <c r="Y15" s="1">
        <f>SUM(F15:X15)</f>
        <v>620</v>
      </c>
      <c r="Z15" s="40">
        <f>COUNT(F15:X15)</f>
        <v>13</v>
      </c>
    </row>
    <row r="16" spans="1:26" s="3" customFormat="1" ht="13.5" customHeight="1">
      <c r="A16" s="33"/>
      <c r="B16" s="34"/>
      <c r="C16" s="34"/>
      <c r="D16" s="35"/>
      <c r="E16" s="36"/>
      <c r="F16" s="30"/>
      <c r="G16" s="30"/>
      <c r="H16" s="30"/>
      <c r="I16" s="37"/>
      <c r="J16" s="37"/>
      <c r="K16" s="37"/>
      <c r="L16" s="37"/>
      <c r="M16" s="37"/>
      <c r="N16" s="37"/>
      <c r="O16" s="9" t="s">
        <v>12</v>
      </c>
      <c r="P16" s="9" t="s">
        <v>12</v>
      </c>
      <c r="Q16" s="37"/>
      <c r="R16" s="9" t="s">
        <v>14</v>
      </c>
      <c r="S16" s="9" t="s">
        <v>14</v>
      </c>
      <c r="T16" s="37"/>
      <c r="U16" s="65" t="s">
        <v>19</v>
      </c>
      <c r="V16" s="65" t="s">
        <v>19</v>
      </c>
      <c r="W16" s="9" t="s">
        <v>18</v>
      </c>
      <c r="X16" s="9" t="s">
        <v>18</v>
      </c>
      <c r="Y16" s="1"/>
      <c r="Z16" s="31"/>
    </row>
    <row r="17" spans="2:27" s="21" customFormat="1" ht="12.75">
      <c r="B17" s="22" t="s">
        <v>25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J17" s="21" t="s">
        <v>9</v>
      </c>
      <c r="K17" s="21" t="s">
        <v>10</v>
      </c>
      <c r="L17" s="21" t="s">
        <v>10</v>
      </c>
      <c r="M17" s="21" t="s">
        <v>188</v>
      </c>
      <c r="N17" s="21" t="s">
        <v>11</v>
      </c>
      <c r="O17" s="134" t="s">
        <v>11</v>
      </c>
      <c r="P17" s="134" t="s">
        <v>10</v>
      </c>
      <c r="Q17" s="21" t="s">
        <v>9</v>
      </c>
      <c r="R17" s="124" t="s">
        <v>190</v>
      </c>
      <c r="S17" s="124" t="s">
        <v>191</v>
      </c>
      <c r="T17" s="124"/>
      <c r="U17" s="124" t="s">
        <v>11</v>
      </c>
      <c r="V17" s="124" t="s">
        <v>10</v>
      </c>
      <c r="W17" s="124" t="s">
        <v>10</v>
      </c>
      <c r="X17" s="124" t="s">
        <v>9</v>
      </c>
      <c r="Y17" s="1"/>
      <c r="Z17" s="1"/>
      <c r="AA17"/>
    </row>
    <row r="18" spans="1:26" ht="12.75">
      <c r="A18" s="10">
        <v>2015</v>
      </c>
      <c r="B18" s="11" t="s">
        <v>0</v>
      </c>
      <c r="C18" s="11"/>
      <c r="D18" s="12"/>
      <c r="E18" s="13"/>
      <c r="F18" s="17" t="s">
        <v>206</v>
      </c>
      <c r="G18" s="6">
        <v>7</v>
      </c>
      <c r="H18" s="6">
        <v>6</v>
      </c>
      <c r="I18" s="17" t="s">
        <v>206</v>
      </c>
      <c r="J18" s="17">
        <v>2</v>
      </c>
      <c r="K18" s="17">
        <v>5</v>
      </c>
      <c r="L18" s="17">
        <v>3</v>
      </c>
      <c r="M18" s="17">
        <v>4</v>
      </c>
      <c r="N18" s="17">
        <v>7</v>
      </c>
      <c r="O18" s="17">
        <v>3</v>
      </c>
      <c r="P18" s="17">
        <v>5</v>
      </c>
      <c r="Q18" s="17">
        <v>5</v>
      </c>
      <c r="R18" s="17" t="s">
        <v>206</v>
      </c>
      <c r="S18" s="17" t="s">
        <v>206</v>
      </c>
      <c r="T18" s="17" t="s">
        <v>206</v>
      </c>
      <c r="U18" s="17">
        <v>4</v>
      </c>
      <c r="V18" s="17">
        <v>4</v>
      </c>
      <c r="W18" s="17">
        <v>7</v>
      </c>
      <c r="X18" s="25">
        <v>2</v>
      </c>
      <c r="Y18" s="17"/>
      <c r="Z18" s="17"/>
    </row>
    <row r="19" spans="1:26" ht="12.75">
      <c r="A19" s="10">
        <v>2015</v>
      </c>
      <c r="B19" s="11" t="s">
        <v>23</v>
      </c>
      <c r="C19" s="11"/>
      <c r="D19" s="12"/>
      <c r="E19" s="13"/>
      <c r="F19" s="15"/>
      <c r="G19" s="127">
        <v>0.00830439814814815</v>
      </c>
      <c r="H19" s="126">
        <v>0.0071643518518518514</v>
      </c>
      <c r="I19" s="26"/>
      <c r="J19" s="126">
        <v>0.00696875</v>
      </c>
      <c r="K19" s="127">
        <v>0.007337962962962963</v>
      </c>
      <c r="L19" s="127">
        <v>0.006921296296296297</v>
      </c>
      <c r="M19" s="127">
        <v>0.009097222222222222</v>
      </c>
      <c r="N19" s="127">
        <v>0.009560185185185185</v>
      </c>
      <c r="O19" s="26">
        <v>0.006864583333333334</v>
      </c>
      <c r="P19" s="26">
        <v>0.005690972222222222</v>
      </c>
      <c r="Q19" s="127">
        <v>0.009467592592592592</v>
      </c>
      <c r="R19" s="26"/>
      <c r="S19" s="26"/>
      <c r="T19" s="26"/>
      <c r="U19" s="26">
        <v>0.007337962962962963</v>
      </c>
      <c r="V19" s="26">
        <v>0.005726851851851851</v>
      </c>
      <c r="W19" s="26">
        <v>0.006045138888888889</v>
      </c>
      <c r="X19" s="26">
        <v>0.006427083333333334</v>
      </c>
      <c r="Y19" s="26"/>
      <c r="Z19" s="26"/>
    </row>
    <row r="20" spans="1:26" ht="12.75">
      <c r="A20" s="10">
        <v>2015</v>
      </c>
      <c r="B20" s="11" t="s">
        <v>2</v>
      </c>
      <c r="C20" s="11"/>
      <c r="D20" s="12"/>
      <c r="E20" s="13"/>
      <c r="F20" s="16"/>
      <c r="G20" s="16">
        <v>11</v>
      </c>
      <c r="H20" s="16">
        <v>1</v>
      </c>
      <c r="I20" s="27"/>
      <c r="J20" s="27">
        <v>10</v>
      </c>
      <c r="K20" s="27">
        <v>9</v>
      </c>
      <c r="L20" s="27">
        <v>9</v>
      </c>
      <c r="M20" s="27">
        <v>12</v>
      </c>
      <c r="N20" s="27">
        <v>4</v>
      </c>
      <c r="O20" s="27">
        <v>30</v>
      </c>
      <c r="P20" s="27">
        <v>48</v>
      </c>
      <c r="Q20" s="27">
        <v>3</v>
      </c>
      <c r="R20" s="27"/>
      <c r="S20" s="27"/>
      <c r="T20" s="27"/>
      <c r="U20" s="27">
        <v>39</v>
      </c>
      <c r="V20" s="27">
        <v>27</v>
      </c>
      <c r="W20" s="27">
        <v>31</v>
      </c>
      <c r="X20" s="28">
        <v>21</v>
      </c>
      <c r="Y20" s="27"/>
      <c r="Z20" s="27"/>
    </row>
    <row r="21" spans="1:26" ht="12.75">
      <c r="A21" s="10">
        <v>2015</v>
      </c>
      <c r="B21" s="11" t="s">
        <v>1</v>
      </c>
      <c r="C21" s="11"/>
      <c r="D21" s="12">
        <f>SUM(LARGE(F21:X21,1),LARGE(F21:X21,2),LARGE(F21:X21,3))</f>
        <v>257.58000000000004</v>
      </c>
      <c r="E21" s="13">
        <f>SUM(LARGE(F21:X21,1),LARGE(F21:X21,2),LARGE(F21:X21,3),LARGE(F21:X21,4),LARGE(F21:X21,5))</f>
        <v>410.30000000000007</v>
      </c>
      <c r="F21" s="6"/>
      <c r="G21" s="6">
        <v>68.65</v>
      </c>
      <c r="H21" s="6">
        <v>91</v>
      </c>
      <c r="I21" s="17"/>
      <c r="J21" s="17">
        <v>71.08</v>
      </c>
      <c r="K21" s="17">
        <v>66.38</v>
      </c>
      <c r="L21" s="17">
        <v>68.39</v>
      </c>
      <c r="M21" s="17">
        <v>66.82</v>
      </c>
      <c r="N21" s="17">
        <v>71.78</v>
      </c>
      <c r="O21" s="17">
        <v>73.43</v>
      </c>
      <c r="P21" s="17">
        <v>59.91</v>
      </c>
      <c r="Q21" s="17">
        <v>72.69</v>
      </c>
      <c r="R21" s="17"/>
      <c r="S21" s="17"/>
      <c r="T21" s="17"/>
      <c r="U21" s="17">
        <v>82.28</v>
      </c>
      <c r="V21" s="17">
        <v>84.3</v>
      </c>
      <c r="W21" s="17">
        <v>55.23</v>
      </c>
      <c r="X21" s="17">
        <v>79.29</v>
      </c>
      <c r="Y21" s="17"/>
      <c r="Z21" s="17"/>
    </row>
    <row r="22" spans="1:26" s="3" customFormat="1" ht="12.75">
      <c r="A22" s="42" t="s">
        <v>22</v>
      </c>
      <c r="B22" s="43"/>
      <c r="C22" s="44">
        <f>+Y22/Z22</f>
        <v>54.285714285714285</v>
      </c>
      <c r="D22" s="39"/>
      <c r="E22" s="38"/>
      <c r="F22" s="46"/>
      <c r="G22" s="46">
        <v>30</v>
      </c>
      <c r="H22" s="46">
        <v>40</v>
      </c>
      <c r="I22" s="46"/>
      <c r="J22" s="46">
        <v>80</v>
      </c>
      <c r="K22" s="46">
        <v>50</v>
      </c>
      <c r="L22" s="46">
        <v>70</v>
      </c>
      <c r="M22" s="46">
        <v>60</v>
      </c>
      <c r="N22" s="46">
        <v>30</v>
      </c>
      <c r="O22" s="46">
        <v>70</v>
      </c>
      <c r="P22" s="46">
        <v>50</v>
      </c>
      <c r="Q22" s="46">
        <v>50</v>
      </c>
      <c r="R22" s="46"/>
      <c r="S22" s="46"/>
      <c r="T22" s="46"/>
      <c r="U22" s="46">
        <v>60</v>
      </c>
      <c r="V22" s="46">
        <v>60</v>
      </c>
      <c r="W22" s="46">
        <v>30</v>
      </c>
      <c r="X22" s="46">
        <v>80</v>
      </c>
      <c r="Y22" s="1">
        <f>SUM(F22:X22)</f>
        <v>760</v>
      </c>
      <c r="Z22" s="40">
        <f>COUNT(F22:X22)</f>
        <v>14</v>
      </c>
    </row>
    <row r="23" spans="1:26" s="3" customFormat="1" ht="13.5" customHeight="1">
      <c r="A23" s="33"/>
      <c r="B23" s="34"/>
      <c r="C23" s="34"/>
      <c r="D23" s="35"/>
      <c r="E23" s="36"/>
      <c r="F23" s="30"/>
      <c r="G23" s="30"/>
      <c r="H23" s="30"/>
      <c r="I23" s="37"/>
      <c r="J23" s="37"/>
      <c r="K23" s="37"/>
      <c r="L23" s="37"/>
      <c r="M23" s="37"/>
      <c r="N23" s="6" t="s">
        <v>6</v>
      </c>
      <c r="O23" s="9" t="s">
        <v>12</v>
      </c>
      <c r="P23" s="9" t="s">
        <v>12</v>
      </c>
      <c r="Q23" s="37"/>
      <c r="R23" s="9" t="s">
        <v>14</v>
      </c>
      <c r="S23" s="9" t="s">
        <v>14</v>
      </c>
      <c r="T23" s="6" t="s">
        <v>12</v>
      </c>
      <c r="U23" s="9" t="s">
        <v>205</v>
      </c>
      <c r="V23" s="9" t="s">
        <v>205</v>
      </c>
      <c r="W23" s="65" t="s">
        <v>19</v>
      </c>
      <c r="X23" s="65" t="s">
        <v>19</v>
      </c>
      <c r="Y23" s="1"/>
      <c r="Z23" s="31"/>
    </row>
    <row r="24" spans="1:26" s="3" customFormat="1" ht="12.75">
      <c r="A24" s="21"/>
      <c r="B24" s="22" t="s">
        <v>28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10</v>
      </c>
      <c r="O24" s="134" t="s">
        <v>203</v>
      </c>
      <c r="P24" s="134" t="s">
        <v>10</v>
      </c>
      <c r="Q24" s="21" t="s">
        <v>9</v>
      </c>
      <c r="R24" s="21" t="s">
        <v>204</v>
      </c>
      <c r="S24" s="21" t="s">
        <v>191</v>
      </c>
      <c r="T24" s="21" t="s">
        <v>191</v>
      </c>
      <c r="U24" s="21" t="s">
        <v>9</v>
      </c>
      <c r="V24" s="21" t="s">
        <v>191</v>
      </c>
      <c r="W24" s="21" t="s">
        <v>10</v>
      </c>
      <c r="X24" s="177" t="s">
        <v>11</v>
      </c>
      <c r="Y24" s="37"/>
      <c r="Z24" s="1"/>
    </row>
    <row r="25" spans="1:26" s="3" customFormat="1" ht="12.75">
      <c r="A25" s="10">
        <v>2016</v>
      </c>
      <c r="B25" s="11" t="s">
        <v>0</v>
      </c>
      <c r="C25" s="11"/>
      <c r="D25" s="12"/>
      <c r="E25" s="13"/>
      <c r="F25" s="6" t="s">
        <v>206</v>
      </c>
      <c r="G25" s="6">
        <v>6</v>
      </c>
      <c r="H25" s="6">
        <v>5</v>
      </c>
      <c r="I25" s="17">
        <v>3</v>
      </c>
      <c r="J25" s="6" t="s">
        <v>206</v>
      </c>
      <c r="K25" s="17">
        <v>3</v>
      </c>
      <c r="L25" s="17">
        <v>1</v>
      </c>
      <c r="M25" s="17">
        <v>3</v>
      </c>
      <c r="N25" s="17">
        <v>4</v>
      </c>
      <c r="O25" s="17">
        <v>0</v>
      </c>
      <c r="P25" s="17">
        <v>7</v>
      </c>
      <c r="Q25" s="17">
        <v>0</v>
      </c>
      <c r="R25" s="17">
        <v>5</v>
      </c>
      <c r="S25" s="17">
        <v>5</v>
      </c>
      <c r="T25" s="17">
        <v>3</v>
      </c>
      <c r="U25" s="17" t="s">
        <v>206</v>
      </c>
      <c r="V25" s="17" t="s">
        <v>206</v>
      </c>
      <c r="W25" s="17" t="s">
        <v>206</v>
      </c>
      <c r="X25" s="25" t="s">
        <v>206</v>
      </c>
      <c r="Y25" s="1"/>
      <c r="Z25" s="1"/>
    </row>
    <row r="26" spans="1:26" s="3" customFormat="1" ht="12.75">
      <c r="A26" s="10">
        <v>2016</v>
      </c>
      <c r="B26" s="11" t="s">
        <v>23</v>
      </c>
      <c r="C26" s="11"/>
      <c r="D26" s="12"/>
      <c r="E26" s="13"/>
      <c r="F26" s="15"/>
      <c r="G26" s="127">
        <v>0.008752314814814815</v>
      </c>
      <c r="H26" s="126">
        <v>0.008449074074074074</v>
      </c>
      <c r="I26" s="26">
        <v>0.009908564814814814</v>
      </c>
      <c r="J26" s="26"/>
      <c r="K26" s="26">
        <v>0.006643518518518518</v>
      </c>
      <c r="L26" s="127">
        <v>0.009479166666666667</v>
      </c>
      <c r="M26" s="126">
        <v>0.008078703703703704</v>
      </c>
      <c r="N26" s="127">
        <v>0.008240740740740741</v>
      </c>
      <c r="O26" s="26">
        <v>0.00675462962962963</v>
      </c>
      <c r="P26" s="26">
        <v>0.007509259259259258</v>
      </c>
      <c r="Q26" s="127">
        <v>0.011226851851851854</v>
      </c>
      <c r="R26" s="26">
        <v>0.01080324074074074</v>
      </c>
      <c r="S26" s="26">
        <v>0.008333333333333333</v>
      </c>
      <c r="T26" s="26">
        <v>0.006863425925925926</v>
      </c>
      <c r="U26" s="26"/>
      <c r="V26" s="26"/>
      <c r="W26" s="26"/>
      <c r="X26" s="26"/>
      <c r="Y26" s="1"/>
      <c r="Z26" s="1"/>
    </row>
    <row r="27" spans="1:26" s="3" customFormat="1" ht="13.5" customHeight="1">
      <c r="A27" s="10">
        <v>2016</v>
      </c>
      <c r="B27" s="11" t="s">
        <v>2</v>
      </c>
      <c r="C27" s="11"/>
      <c r="D27" s="12"/>
      <c r="E27" s="13"/>
      <c r="F27" s="16"/>
      <c r="G27" s="16">
        <v>5</v>
      </c>
      <c r="H27" s="16">
        <v>4</v>
      </c>
      <c r="I27" s="27">
        <v>9</v>
      </c>
      <c r="J27" s="27"/>
      <c r="K27" s="27">
        <v>7</v>
      </c>
      <c r="L27" s="27">
        <v>6</v>
      </c>
      <c r="M27" s="27">
        <v>8</v>
      </c>
      <c r="N27" s="27">
        <v>8</v>
      </c>
      <c r="O27" s="27">
        <v>36</v>
      </c>
      <c r="P27" s="27">
        <v>53</v>
      </c>
      <c r="Q27" s="27">
        <v>6</v>
      </c>
      <c r="R27" s="27">
        <v>32</v>
      </c>
      <c r="S27" s="27">
        <v>29</v>
      </c>
      <c r="T27" s="27">
        <v>19</v>
      </c>
      <c r="U27" s="27"/>
      <c r="V27" s="28"/>
      <c r="W27" s="27"/>
      <c r="X27" s="27"/>
      <c r="Y27" s="1"/>
      <c r="Z27" s="1"/>
    </row>
    <row r="28" spans="1:26" s="3" customFormat="1" ht="13.5" customHeight="1">
      <c r="A28" s="10">
        <v>2016</v>
      </c>
      <c r="B28" s="11" t="s">
        <v>1</v>
      </c>
      <c r="C28" s="11"/>
      <c r="D28" s="12">
        <f>SUM(LARGE(F28:X28,1),LARGE(F28:X28,2),LARGE(F28:X28,3))</f>
        <v>247.95</v>
      </c>
      <c r="E28" s="13">
        <f>SUM(LARGE(F28:X28,1),LARGE(F28:X28,2),LARGE(F28:X28,3),LARGE(F28:X28,4),LARGE(F28:X28,5))</f>
        <v>408.7</v>
      </c>
      <c r="F28" s="6"/>
      <c r="G28" s="6">
        <v>78.52</v>
      </c>
      <c r="H28" s="6">
        <v>81.04</v>
      </c>
      <c r="I28" s="17">
        <v>77.67</v>
      </c>
      <c r="J28" s="17"/>
      <c r="K28" s="17">
        <v>72.49</v>
      </c>
      <c r="L28" s="17">
        <v>83.23</v>
      </c>
      <c r="M28" s="17">
        <v>79.71</v>
      </c>
      <c r="N28" s="17">
        <v>82.92</v>
      </c>
      <c r="O28" s="17">
        <v>69.05</v>
      </c>
      <c r="P28" s="17">
        <v>62.91</v>
      </c>
      <c r="Q28" s="17">
        <v>81.8</v>
      </c>
      <c r="R28" s="17">
        <v>78.62</v>
      </c>
      <c r="S28" s="17">
        <v>78.76</v>
      </c>
      <c r="T28" s="17">
        <v>66.69</v>
      </c>
      <c r="U28" s="17"/>
      <c r="V28" s="17"/>
      <c r="W28" s="17"/>
      <c r="X28" s="17"/>
      <c r="Y28" s="1"/>
      <c r="Z28" s="1"/>
    </row>
    <row r="29" spans="1:26" s="3" customFormat="1" ht="13.5" customHeight="1">
      <c r="A29" s="42" t="s">
        <v>22</v>
      </c>
      <c r="B29" s="43"/>
      <c r="C29" s="44">
        <f>+Y29/Z29</f>
        <v>65.38461538461539</v>
      </c>
      <c r="D29" s="12"/>
      <c r="E29" s="13"/>
      <c r="F29" s="37"/>
      <c r="G29" s="37">
        <v>40</v>
      </c>
      <c r="H29" s="37">
        <v>50</v>
      </c>
      <c r="I29" s="37">
        <v>70</v>
      </c>
      <c r="J29" s="37"/>
      <c r="K29" s="37">
        <v>70</v>
      </c>
      <c r="L29" s="37">
        <v>90</v>
      </c>
      <c r="M29" s="37">
        <v>70</v>
      </c>
      <c r="N29" s="37">
        <v>60</v>
      </c>
      <c r="O29" s="37">
        <v>100</v>
      </c>
      <c r="P29" s="37">
        <v>30</v>
      </c>
      <c r="Q29" s="37">
        <v>100</v>
      </c>
      <c r="R29" s="37">
        <v>50</v>
      </c>
      <c r="S29" s="37">
        <v>50</v>
      </c>
      <c r="T29" s="37">
        <v>70</v>
      </c>
      <c r="U29" s="37"/>
      <c r="V29" s="37"/>
      <c r="W29" s="37"/>
      <c r="X29" s="37"/>
      <c r="Y29" s="45">
        <f>SUM(F29:X29)</f>
        <v>850</v>
      </c>
      <c r="Z29" s="40">
        <f>COUNT(F29:X29)</f>
        <v>13</v>
      </c>
    </row>
    <row r="30" spans="1:26" s="3" customFormat="1" ht="12.75">
      <c r="A30" s="42"/>
      <c r="B30" s="43"/>
      <c r="C30" s="44"/>
      <c r="D30" s="39"/>
      <c r="E30" s="38"/>
      <c r="F30" s="37"/>
      <c r="G30" s="37"/>
      <c r="H30" s="37"/>
      <c r="I30" s="37"/>
      <c r="J30" s="162" t="s">
        <v>221</v>
      </c>
      <c r="K30" s="37"/>
      <c r="L30" s="37"/>
      <c r="M30" s="37"/>
      <c r="N30" s="162" t="s">
        <v>215</v>
      </c>
      <c r="O30" s="162"/>
      <c r="P30" s="162"/>
      <c r="Q30" s="162" t="s">
        <v>215</v>
      </c>
      <c r="R30" s="37"/>
      <c r="S30" s="37"/>
      <c r="T30" s="37"/>
      <c r="U30" s="37"/>
      <c r="V30" s="37"/>
      <c r="W30" s="9" t="s">
        <v>18</v>
      </c>
      <c r="X30" s="9" t="s">
        <v>18</v>
      </c>
      <c r="Y30" s="45"/>
      <c r="Z30" s="40"/>
    </row>
    <row r="31" spans="1:26" s="3" customFormat="1" ht="12.75">
      <c r="A31" s="21"/>
      <c r="B31" s="22" t="s">
        <v>28</v>
      </c>
      <c r="C31" s="22"/>
      <c r="D31" s="23"/>
      <c r="E31" s="24"/>
      <c r="F31" s="21" t="s">
        <v>10</v>
      </c>
      <c r="G31" s="21" t="s">
        <v>10</v>
      </c>
      <c r="H31" s="21" t="s">
        <v>10</v>
      </c>
      <c r="I31" s="21" t="s">
        <v>9</v>
      </c>
      <c r="J31" s="21" t="s">
        <v>9</v>
      </c>
      <c r="K31" s="21" t="s">
        <v>10</v>
      </c>
      <c r="L31" s="21" t="s">
        <v>9</v>
      </c>
      <c r="M31" s="21" t="s">
        <v>10</v>
      </c>
      <c r="N31" s="21" t="s">
        <v>10</v>
      </c>
      <c r="O31" s="124" t="s">
        <v>203</v>
      </c>
      <c r="P31" s="124" t="s">
        <v>10</v>
      </c>
      <c r="Q31" s="21" t="s">
        <v>191</v>
      </c>
      <c r="R31" s="21" t="s">
        <v>204</v>
      </c>
      <c r="S31" s="21" t="s">
        <v>191</v>
      </c>
      <c r="T31" s="21" t="s">
        <v>191</v>
      </c>
      <c r="U31" s="21" t="s">
        <v>9</v>
      </c>
      <c r="V31" s="21" t="s">
        <v>191</v>
      </c>
      <c r="W31" s="124" t="s">
        <v>10</v>
      </c>
      <c r="X31" s="124" t="s">
        <v>9</v>
      </c>
      <c r="Y31" s="37"/>
      <c r="Z31" s="1"/>
    </row>
    <row r="32" spans="1:26" s="3" customFormat="1" ht="12.75">
      <c r="A32" s="10">
        <v>2017</v>
      </c>
      <c r="B32" s="11" t="s">
        <v>0</v>
      </c>
      <c r="C32" s="11"/>
      <c r="D32" s="12"/>
      <c r="E32" s="13"/>
      <c r="F32" s="6"/>
      <c r="G32" s="6">
        <v>3</v>
      </c>
      <c r="H32" s="6">
        <v>5</v>
      </c>
      <c r="I32" s="17">
        <v>2</v>
      </c>
      <c r="J32" s="6">
        <v>2</v>
      </c>
      <c r="K32" s="17">
        <v>4</v>
      </c>
      <c r="L32" s="17">
        <v>2</v>
      </c>
      <c r="M32" s="17">
        <v>0</v>
      </c>
      <c r="N32" s="17">
        <v>6</v>
      </c>
      <c r="O32" s="17"/>
      <c r="P32" s="17"/>
      <c r="Q32" s="17">
        <v>6</v>
      </c>
      <c r="R32" s="17"/>
      <c r="S32" s="17"/>
      <c r="T32" s="17"/>
      <c r="U32" s="17"/>
      <c r="V32" s="25"/>
      <c r="W32" s="17">
        <v>3</v>
      </c>
      <c r="X32" s="17">
        <v>4</v>
      </c>
      <c r="Y32" s="1"/>
      <c r="Z32" s="1"/>
    </row>
    <row r="33" spans="1:26" s="3" customFormat="1" ht="12.75">
      <c r="A33" s="10">
        <v>2017</v>
      </c>
      <c r="B33" s="11" t="s">
        <v>23</v>
      </c>
      <c r="C33" s="11"/>
      <c r="D33" s="12"/>
      <c r="E33" s="13"/>
      <c r="F33" s="15"/>
      <c r="G33" s="154">
        <v>0.007836805555555555</v>
      </c>
      <c r="H33" s="154">
        <v>0.00674537037037037</v>
      </c>
      <c r="I33" s="154">
        <v>0.009064814814814815</v>
      </c>
      <c r="J33" s="161">
        <v>0.005990740740740741</v>
      </c>
      <c r="K33" s="161">
        <v>0.006527777777777778</v>
      </c>
      <c r="L33" s="161">
        <v>0.007141203703703704</v>
      </c>
      <c r="M33" s="161">
        <v>0.0067476851851851856</v>
      </c>
      <c r="N33" s="161">
        <v>0.007905092592592592</v>
      </c>
      <c r="O33" s="127"/>
      <c r="P33" s="26"/>
      <c r="Q33" s="161">
        <v>0.00696875</v>
      </c>
      <c r="R33" s="26"/>
      <c r="S33" s="26"/>
      <c r="T33" s="26"/>
      <c r="U33" s="26"/>
      <c r="V33" s="26"/>
      <c r="W33" s="161">
        <v>0.00654861111111111</v>
      </c>
      <c r="X33" s="161">
        <v>0.009362268518518518</v>
      </c>
      <c r="Y33" s="1"/>
      <c r="Z33" s="1"/>
    </row>
    <row r="34" spans="1:26" s="3" customFormat="1" ht="13.5" customHeight="1">
      <c r="A34" s="10">
        <v>2017</v>
      </c>
      <c r="B34" s="11" t="s">
        <v>2</v>
      </c>
      <c r="C34" s="11"/>
      <c r="D34" s="12"/>
      <c r="E34" s="13"/>
      <c r="F34" s="16"/>
      <c r="G34" s="16">
        <v>7</v>
      </c>
      <c r="H34" s="16">
        <v>3</v>
      </c>
      <c r="I34" s="16">
        <v>2</v>
      </c>
      <c r="J34" s="27">
        <v>2</v>
      </c>
      <c r="K34" s="27">
        <v>4</v>
      </c>
      <c r="L34" s="27">
        <v>1</v>
      </c>
      <c r="M34" s="27">
        <v>1</v>
      </c>
      <c r="N34" s="27">
        <v>10</v>
      </c>
      <c r="O34" s="27"/>
      <c r="P34" s="27"/>
      <c r="Q34" s="27">
        <v>3</v>
      </c>
      <c r="R34" s="27"/>
      <c r="S34" s="27"/>
      <c r="T34" s="27"/>
      <c r="U34" s="27"/>
      <c r="V34" s="27"/>
      <c r="W34" s="27">
        <v>17</v>
      </c>
      <c r="X34" s="27">
        <v>14</v>
      </c>
      <c r="Y34" s="1"/>
      <c r="Z34" s="1"/>
    </row>
    <row r="35" spans="1:26" s="3" customFormat="1" ht="13.5" customHeight="1">
      <c r="A35" s="10">
        <v>2017</v>
      </c>
      <c r="B35" s="11" t="s">
        <v>1</v>
      </c>
      <c r="C35" s="11"/>
      <c r="D35" s="12">
        <f>SUM(LARGE(F35:X35,1),LARGE(F35:X35,2),LARGE(F35:X35,3))</f>
        <v>269.90999999999997</v>
      </c>
      <c r="E35" s="13">
        <f>SUM(LARGE(F35:X35,1),LARGE(F35:X35,2),LARGE(F35:X35,3),LARGE(F35:X35,4),LARGE(F35:X35,5))</f>
        <v>443.19</v>
      </c>
      <c r="F35" s="6"/>
      <c r="G35" s="6">
        <v>86.67</v>
      </c>
      <c r="H35" s="6">
        <v>81.7</v>
      </c>
      <c r="I35" s="17">
        <v>82.85</v>
      </c>
      <c r="J35" s="17">
        <v>85.4</v>
      </c>
      <c r="K35" s="17">
        <v>81.75</v>
      </c>
      <c r="L35" s="17">
        <v>91</v>
      </c>
      <c r="M35" s="17">
        <v>91</v>
      </c>
      <c r="N35" s="17">
        <v>76.49</v>
      </c>
      <c r="O35" s="17"/>
      <c r="P35" s="17"/>
      <c r="Q35" s="17">
        <v>85.89</v>
      </c>
      <c r="R35" s="17"/>
      <c r="S35" s="17"/>
      <c r="T35" s="17"/>
      <c r="U35" s="17"/>
      <c r="V35" s="17"/>
      <c r="W35" s="17">
        <v>87.91</v>
      </c>
      <c r="X35" s="17">
        <v>86.61</v>
      </c>
      <c r="Y35" s="1"/>
      <c r="Z35" s="1"/>
    </row>
    <row r="36" spans="1:26" s="3" customFormat="1" ht="13.5" customHeight="1">
      <c r="A36" s="42" t="s">
        <v>22</v>
      </c>
      <c r="B36" s="43"/>
      <c r="C36" s="44">
        <f>+Y36/Z36</f>
        <v>66.36363636363636</v>
      </c>
      <c r="D36" s="12"/>
      <c r="E36" s="13"/>
      <c r="F36" s="37"/>
      <c r="G36" s="37">
        <v>70</v>
      </c>
      <c r="H36" s="37">
        <v>50</v>
      </c>
      <c r="I36" s="37">
        <v>80</v>
      </c>
      <c r="J36" s="37">
        <v>80</v>
      </c>
      <c r="K36" s="37">
        <v>60</v>
      </c>
      <c r="L36" s="37">
        <v>80</v>
      </c>
      <c r="M36" s="37">
        <v>100</v>
      </c>
      <c r="N36" s="37">
        <v>40</v>
      </c>
      <c r="O36" s="37"/>
      <c r="P36" s="37"/>
      <c r="Q36" s="37">
        <v>40</v>
      </c>
      <c r="R36" s="37"/>
      <c r="S36" s="37"/>
      <c r="T36" s="37"/>
      <c r="U36" s="37"/>
      <c r="V36" s="37"/>
      <c r="W36" s="37">
        <v>70</v>
      </c>
      <c r="X36" s="37">
        <v>60</v>
      </c>
      <c r="Y36" s="45">
        <f>SUM(F36:X36)</f>
        <v>730</v>
      </c>
      <c r="Z36" s="40">
        <f>COUNT(F36:X36)</f>
        <v>11</v>
      </c>
    </row>
    <row r="40" ht="13.5" thickBot="1"/>
    <row r="41" spans="1:29" ht="12.75">
      <c r="A41" s="66"/>
      <c r="B41" s="67"/>
      <c r="C41" s="67"/>
      <c r="D41" s="68"/>
      <c r="E41" s="69"/>
      <c r="F41" s="67" t="s">
        <v>76</v>
      </c>
      <c r="G41" s="67" t="s">
        <v>77</v>
      </c>
      <c r="H41" s="67" t="s">
        <v>78</v>
      </c>
      <c r="I41" s="67" t="s">
        <v>79</v>
      </c>
      <c r="J41" s="67"/>
      <c r="K41" s="67"/>
      <c r="L41" s="70"/>
      <c r="M41" s="70"/>
      <c r="N41" s="70"/>
      <c r="O41" s="71"/>
      <c r="P41" s="32"/>
      <c r="Q41" s="32"/>
      <c r="R41" s="32"/>
      <c r="S41" s="32"/>
      <c r="T41" s="32"/>
      <c r="U41" s="32"/>
      <c r="V41" s="32"/>
      <c r="W41" s="32"/>
      <c r="X41" s="32"/>
      <c r="AA41">
        <v>0</v>
      </c>
      <c r="AB41">
        <v>100</v>
      </c>
      <c r="AC41">
        <v>100</v>
      </c>
    </row>
    <row r="42" spans="1:29" ht="12.75">
      <c r="A42" s="72">
        <v>2014</v>
      </c>
      <c r="B42" s="11" t="s">
        <v>75</v>
      </c>
      <c r="C42" s="11"/>
      <c r="D42" s="12"/>
      <c r="E42" s="13"/>
      <c r="F42" s="14"/>
      <c r="G42" s="80">
        <v>0.17569444444444446</v>
      </c>
      <c r="H42" s="80">
        <v>0.25</v>
      </c>
      <c r="I42" s="80">
        <v>0.1909722222222222</v>
      </c>
      <c r="J42" s="80"/>
      <c r="K42" s="80"/>
      <c r="L42" s="14"/>
      <c r="M42" s="14"/>
      <c r="N42" s="14"/>
      <c r="O42" s="73"/>
      <c r="AA42">
        <v>1</v>
      </c>
      <c r="AB42">
        <v>90</v>
      </c>
      <c r="AC42">
        <v>80</v>
      </c>
    </row>
    <row r="43" spans="1:29" ht="12.75">
      <c r="A43" s="72"/>
      <c r="B43" s="11"/>
      <c r="C43" s="11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73"/>
      <c r="AA43">
        <v>2</v>
      </c>
      <c r="AB43">
        <v>80</v>
      </c>
      <c r="AC43">
        <v>60</v>
      </c>
    </row>
    <row r="44" spans="1:29" ht="12.75">
      <c r="A44" s="72"/>
      <c r="B44" s="11"/>
      <c r="C44" s="11"/>
      <c r="D44" s="12"/>
      <c r="E44" s="13"/>
      <c r="F44" s="14" t="s">
        <v>81</v>
      </c>
      <c r="G44" s="14" t="s">
        <v>82</v>
      </c>
      <c r="H44" s="14" t="s">
        <v>83</v>
      </c>
      <c r="I44" s="14" t="s">
        <v>84</v>
      </c>
      <c r="J44" s="14"/>
      <c r="K44" s="14"/>
      <c r="L44" s="14" t="s">
        <v>85</v>
      </c>
      <c r="M44" s="14" t="s">
        <v>86</v>
      </c>
      <c r="N44" s="14" t="s">
        <v>87</v>
      </c>
      <c r="O44" s="73" t="s">
        <v>88</v>
      </c>
      <c r="AA44">
        <v>3</v>
      </c>
      <c r="AB44">
        <v>70</v>
      </c>
      <c r="AC44">
        <v>40</v>
      </c>
    </row>
    <row r="45" spans="1:29" ht="13.5" thickBot="1">
      <c r="A45" s="74">
        <v>2014</v>
      </c>
      <c r="B45" s="75" t="s">
        <v>80</v>
      </c>
      <c r="C45" s="75"/>
      <c r="D45" s="76"/>
      <c r="E45" s="77"/>
      <c r="F45" s="78"/>
      <c r="G45" s="81">
        <v>0.28125</v>
      </c>
      <c r="H45" s="81">
        <v>0.28541666666666665</v>
      </c>
      <c r="I45" s="81">
        <v>0.29375</v>
      </c>
      <c r="J45" s="81"/>
      <c r="K45" s="81"/>
      <c r="L45" s="81">
        <v>0.2902777777777778</v>
      </c>
      <c r="M45" s="81">
        <v>0.3145833333333333</v>
      </c>
      <c r="N45" s="81">
        <v>0.30833333333333335</v>
      </c>
      <c r="O45" s="82">
        <v>0.31319444444444444</v>
      </c>
      <c r="AA45">
        <v>4</v>
      </c>
      <c r="AB45">
        <v>60</v>
      </c>
      <c r="AC45">
        <v>20</v>
      </c>
    </row>
    <row r="46" spans="27:29" ht="12.75">
      <c r="AA46">
        <v>5</v>
      </c>
      <c r="AB46">
        <v>50</v>
      </c>
      <c r="AC46">
        <v>0</v>
      </c>
    </row>
    <row r="47" spans="27:28" ht="12.75">
      <c r="AA47">
        <v>6</v>
      </c>
      <c r="AB47">
        <v>40</v>
      </c>
    </row>
    <row r="48" spans="15:28" ht="12.75">
      <c r="O48" s="29"/>
      <c r="AA48">
        <v>7</v>
      </c>
      <c r="AB48">
        <v>30</v>
      </c>
    </row>
    <row r="49" spans="27:28" ht="12.75">
      <c r="AA49">
        <v>8</v>
      </c>
      <c r="AB49">
        <v>20</v>
      </c>
    </row>
    <row r="50" spans="27:28" ht="12.75">
      <c r="AA50">
        <v>9</v>
      </c>
      <c r="AB50">
        <v>10</v>
      </c>
    </row>
    <row r="51" spans="27:28" ht="12.75">
      <c r="AA51">
        <v>10</v>
      </c>
      <c r="AB51">
        <v>0</v>
      </c>
    </row>
    <row r="53" ht="12.75">
      <c r="O53" s="29"/>
    </row>
    <row r="54" spans="27:29" ht="12.75">
      <c r="AA54">
        <v>0</v>
      </c>
      <c r="AB54">
        <v>100</v>
      </c>
      <c r="AC54">
        <v>100</v>
      </c>
    </row>
    <row r="55" spans="27:29" ht="12.75">
      <c r="AA55">
        <v>1</v>
      </c>
      <c r="AB55">
        <v>95</v>
      </c>
      <c r="AC55">
        <v>93.5</v>
      </c>
    </row>
    <row r="56" spans="27:29" ht="12.75">
      <c r="AA56">
        <v>2</v>
      </c>
      <c r="AB56">
        <v>90</v>
      </c>
      <c r="AC56">
        <v>87</v>
      </c>
    </row>
    <row r="57" spans="27:29" ht="12.75">
      <c r="AA57">
        <v>3</v>
      </c>
      <c r="AB57">
        <v>85</v>
      </c>
      <c r="AC57">
        <v>80.5</v>
      </c>
    </row>
    <row r="58" spans="27:29" ht="12.75">
      <c r="AA58">
        <v>4</v>
      </c>
      <c r="AB58">
        <v>80</v>
      </c>
      <c r="AC58">
        <v>74</v>
      </c>
    </row>
    <row r="59" spans="27:29" ht="12.75">
      <c r="AA59">
        <v>5</v>
      </c>
      <c r="AB59">
        <v>75</v>
      </c>
      <c r="AC59">
        <v>67.5</v>
      </c>
    </row>
    <row r="60" spans="27:29" ht="12.75">
      <c r="AA60">
        <v>6</v>
      </c>
      <c r="AB60">
        <v>70</v>
      </c>
      <c r="AC60">
        <v>61</v>
      </c>
    </row>
    <row r="61" spans="27:29" ht="12.75">
      <c r="AA61">
        <v>7</v>
      </c>
      <c r="AB61">
        <v>65</v>
      </c>
      <c r="AC61">
        <v>54.5</v>
      </c>
    </row>
    <row r="62" spans="27:29" ht="12.75">
      <c r="AA62">
        <v>8</v>
      </c>
      <c r="AB62">
        <v>60</v>
      </c>
      <c r="AC62">
        <v>48</v>
      </c>
    </row>
    <row r="63" spans="27:29" ht="12.75">
      <c r="AA63">
        <v>9</v>
      </c>
      <c r="AB63">
        <v>55</v>
      </c>
      <c r="AC63">
        <v>41.5</v>
      </c>
    </row>
    <row r="64" spans="27:29" ht="12.75">
      <c r="AA64">
        <v>10</v>
      </c>
      <c r="AB64">
        <v>50</v>
      </c>
      <c r="AC64">
        <v>35</v>
      </c>
    </row>
    <row r="65" spans="27:29" ht="12.75">
      <c r="AA65">
        <v>11</v>
      </c>
      <c r="AB65">
        <v>45</v>
      </c>
      <c r="AC65">
        <v>28.5</v>
      </c>
    </row>
    <row r="66" spans="27:29" ht="12.75">
      <c r="AA66">
        <v>12</v>
      </c>
      <c r="AB66">
        <v>40</v>
      </c>
      <c r="AC66">
        <v>22</v>
      </c>
    </row>
    <row r="67" spans="27:29" ht="12.75">
      <c r="AA67">
        <v>13</v>
      </c>
      <c r="AB67">
        <v>35</v>
      </c>
      <c r="AC67">
        <v>15.5</v>
      </c>
    </row>
    <row r="68" spans="27:29" ht="12.75">
      <c r="AA68">
        <v>14</v>
      </c>
      <c r="AB68">
        <v>30</v>
      </c>
      <c r="AC68">
        <v>9</v>
      </c>
    </row>
    <row r="69" spans="27:29" ht="12.75">
      <c r="AA69">
        <v>15</v>
      </c>
      <c r="AB69">
        <v>25</v>
      </c>
      <c r="AC69">
        <v>2.5</v>
      </c>
    </row>
    <row r="70" spans="27:28" ht="12.75">
      <c r="AA70">
        <v>16</v>
      </c>
      <c r="AB70">
        <v>20</v>
      </c>
    </row>
    <row r="71" spans="27:28" ht="12.75">
      <c r="AA71">
        <v>17</v>
      </c>
      <c r="AB71">
        <v>15</v>
      </c>
    </row>
    <row r="72" spans="27:28" ht="12.75">
      <c r="AA72">
        <v>18</v>
      </c>
      <c r="AB72">
        <v>10</v>
      </c>
    </row>
    <row r="73" spans="27:28" ht="12.75">
      <c r="AA73">
        <v>19</v>
      </c>
      <c r="AB73">
        <v>5</v>
      </c>
    </row>
    <row r="74" spans="27:28" ht="12.75">
      <c r="AA74">
        <v>20</v>
      </c>
      <c r="AB74">
        <v>0</v>
      </c>
    </row>
  </sheetData>
  <sheetProtection/>
  <mergeCells count="1">
    <mergeCell ref="A1:B2"/>
  </mergeCells>
  <conditionalFormatting sqref="U18:Z18 J18:Q18 G18:H18">
    <cfRule type="top10" priority="11" dxfId="0" stopIfTrue="1" rank="3" bottom="1"/>
  </conditionalFormatting>
  <conditionalFormatting sqref="F21:Z21">
    <cfRule type="top10" priority="10" dxfId="0" stopIfTrue="1" rank="3"/>
  </conditionalFormatting>
  <conditionalFormatting sqref="J4:K4 F4:H4 F11:X11 R18:T18 I18 F18">
    <cfRule type="top10" priority="9" dxfId="0" stopIfTrue="1" rank="3" bottom="1"/>
  </conditionalFormatting>
  <conditionalFormatting sqref="F14:X14">
    <cfRule type="top10" priority="8" dxfId="0" stopIfTrue="1" rank="3"/>
  </conditionalFormatting>
  <conditionalFormatting sqref="I4 L4:X4">
    <cfRule type="top10" priority="7" dxfId="0" stopIfTrue="1" rank="3" bottom="1"/>
  </conditionalFormatting>
  <conditionalFormatting sqref="F7:X7">
    <cfRule type="top10" priority="6" dxfId="0" stopIfTrue="1" rank="3"/>
  </conditionalFormatting>
  <conditionalFormatting sqref="F28:X28">
    <cfRule type="expression" priority="18" dxfId="4" stopIfTrue="1">
      <formula>LARGE(($F$28:$Z$28),MIN(3,COUNT($F$28:$Z$28)))&lt;=F28</formula>
    </cfRule>
  </conditionalFormatting>
  <conditionalFormatting sqref="F25:X25">
    <cfRule type="expression" priority="19" dxfId="4" stopIfTrue="1">
      <formula>SMALL(($F$25:$X$25),MIN(3,COUNT($F$25:$X$25)))&gt;=F25</formula>
    </cfRule>
  </conditionalFormatting>
  <conditionalFormatting sqref="F32:X32">
    <cfRule type="top10" priority="2" dxfId="0" rank="3" bottom="1"/>
  </conditionalFormatting>
  <conditionalFormatting sqref="F35:X35">
    <cfRule type="top10" priority="1" dxfId="0" rank="3"/>
  </conditionalFormatting>
  <printOptions/>
  <pageMargins left="0.28" right="0.43" top="0.984251969" bottom="0.984251969" header="0.4921259845" footer="0.4921259845"/>
  <pageSetup fitToHeight="1" fitToWidth="1" horizontalDpi="300" verticalDpi="300" orientation="landscape" paperSize="9" scale="62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zoomScalePageLayoutView="0" workbookViewId="0" topLeftCell="A1">
      <pane xSplit="5" ySplit="2" topLeftCell="F15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W35" sqref="W35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0.00390625" style="0" bestFit="1" customWidth="1"/>
    <col min="17" max="17" width="11.140625" style="0" bestFit="1" customWidth="1"/>
    <col min="18" max="18" width="9.00390625" style="0" bestFit="1" customWidth="1"/>
    <col min="19" max="19" width="8.140625" style="0" bestFit="1" customWidth="1"/>
    <col min="20" max="21" width="13.57421875" style="0" bestFit="1" customWidth="1"/>
    <col min="22" max="22" width="10.140625" style="0" bestFit="1" customWidth="1"/>
    <col min="23" max="23" width="9.8515625" style="0" bestFit="1" customWidth="1"/>
    <col min="24" max="24" width="10.28125" style="0" customWidth="1"/>
    <col min="25" max="25" width="4.00390625" style="1" bestFit="1" customWidth="1"/>
    <col min="26" max="26" width="2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6" ht="12.75" customHeight="1">
      <c r="A1" s="172" t="s">
        <v>45</v>
      </c>
      <c r="B1" s="173"/>
      <c r="W1" s="65" t="s">
        <v>19</v>
      </c>
      <c r="X1" s="65" t="s">
        <v>19</v>
      </c>
      <c r="Z1"/>
    </row>
    <row r="2" spans="1:24" s="2" customFormat="1" ht="13.5" customHeight="1" thickBot="1">
      <c r="A2" s="174"/>
      <c r="B2" s="175" t="s">
        <v>45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8" t="s">
        <v>18</v>
      </c>
      <c r="X2" s="9" t="s">
        <v>18</v>
      </c>
    </row>
    <row r="3" spans="2:28" s="21" customFormat="1" ht="12.75">
      <c r="B3" s="22" t="s">
        <v>26</v>
      </c>
      <c r="C3" s="22"/>
      <c r="D3" s="23">
        <v>3</v>
      </c>
      <c r="E3" s="24">
        <v>5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5" s="122" customFormat="1" ht="12.75">
      <c r="A4" s="41">
        <v>2013</v>
      </c>
      <c r="B4" s="128" t="s">
        <v>0</v>
      </c>
      <c r="C4" s="128"/>
      <c r="D4" s="128"/>
      <c r="E4" s="128"/>
      <c r="F4" s="6" t="s">
        <v>206</v>
      </c>
      <c r="G4" s="6" t="s">
        <v>206</v>
      </c>
      <c r="H4" s="6" t="s">
        <v>206</v>
      </c>
      <c r="I4" s="17">
        <v>4</v>
      </c>
      <c r="J4" s="6" t="s">
        <v>206</v>
      </c>
      <c r="K4" s="6" t="s">
        <v>206</v>
      </c>
      <c r="L4" s="17">
        <v>4</v>
      </c>
      <c r="M4" s="17">
        <v>1</v>
      </c>
      <c r="N4" s="17">
        <v>5</v>
      </c>
      <c r="O4" s="6" t="s">
        <v>206</v>
      </c>
      <c r="P4" s="6" t="s">
        <v>206</v>
      </c>
      <c r="Q4" s="17">
        <v>5</v>
      </c>
      <c r="R4" s="6" t="s">
        <v>206</v>
      </c>
      <c r="S4" s="6" t="s">
        <v>206</v>
      </c>
      <c r="T4" s="17">
        <v>5</v>
      </c>
      <c r="U4" s="6" t="s">
        <v>206</v>
      </c>
      <c r="V4" s="6" t="s">
        <v>206</v>
      </c>
      <c r="W4" s="6" t="s">
        <v>206</v>
      </c>
      <c r="X4" s="6" t="s">
        <v>206</v>
      </c>
      <c r="Y4" s="129"/>
    </row>
    <row r="5" spans="1:25" s="122" customFormat="1" ht="12.75">
      <c r="A5" s="41">
        <v>2013</v>
      </c>
      <c r="B5" s="128" t="s">
        <v>23</v>
      </c>
      <c r="C5" s="128"/>
      <c r="D5" s="128"/>
      <c r="E5" s="128"/>
      <c r="F5" s="15"/>
      <c r="G5" s="127"/>
      <c r="H5" s="126"/>
      <c r="I5" s="26">
        <v>0.005890046296296297</v>
      </c>
      <c r="J5" s="26"/>
      <c r="K5" s="26"/>
      <c r="L5" s="26">
        <v>0.006512731481481481</v>
      </c>
      <c r="M5" s="26">
        <v>0.005960648148148149</v>
      </c>
      <c r="N5" s="26">
        <v>0.009930555555555555</v>
      </c>
      <c r="O5" s="26"/>
      <c r="P5" s="26"/>
      <c r="Q5" s="26">
        <v>0.007604166666666666</v>
      </c>
      <c r="R5" s="26"/>
      <c r="S5" s="26"/>
      <c r="T5" s="26">
        <v>0.006527777777777778</v>
      </c>
      <c r="U5" s="26"/>
      <c r="V5" s="26"/>
      <c r="W5" s="26"/>
      <c r="X5" s="26"/>
      <c r="Y5" s="129"/>
    </row>
    <row r="6" spans="1:25" s="122" customFormat="1" ht="12.75">
      <c r="A6" s="41">
        <v>2013</v>
      </c>
      <c r="B6" s="128" t="s">
        <v>2</v>
      </c>
      <c r="C6" s="128"/>
      <c r="D6" s="128"/>
      <c r="E6" s="128"/>
      <c r="F6" s="16"/>
      <c r="G6" s="16"/>
      <c r="H6" s="16"/>
      <c r="I6" s="27">
        <v>1</v>
      </c>
      <c r="J6" s="27"/>
      <c r="K6" s="27"/>
      <c r="L6" s="27">
        <v>4</v>
      </c>
      <c r="M6" s="27">
        <v>3</v>
      </c>
      <c r="N6" s="27">
        <v>2</v>
      </c>
      <c r="O6" s="27"/>
      <c r="P6" s="27"/>
      <c r="Q6" s="27">
        <v>3</v>
      </c>
      <c r="R6" s="27"/>
      <c r="S6" s="27"/>
      <c r="T6" s="27">
        <v>2</v>
      </c>
      <c r="U6" s="27"/>
      <c r="V6" s="27"/>
      <c r="W6" s="27"/>
      <c r="X6" s="28"/>
      <c r="Y6" s="129"/>
    </row>
    <row r="7" spans="1:25" s="122" customFormat="1" ht="12.75">
      <c r="A7" s="41">
        <v>2013</v>
      </c>
      <c r="B7" s="128" t="s">
        <v>1</v>
      </c>
      <c r="C7" s="128"/>
      <c r="D7" s="128"/>
      <c r="E7" s="128"/>
      <c r="F7" s="6"/>
      <c r="G7" s="6"/>
      <c r="H7" s="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29"/>
    </row>
    <row r="8" spans="1:27" s="3" customFormat="1" ht="12.75">
      <c r="A8" s="42" t="s">
        <v>22</v>
      </c>
      <c r="B8" s="43"/>
      <c r="C8" s="44">
        <f>+Y8/Z8</f>
        <v>20</v>
      </c>
      <c r="D8" s="39"/>
      <c r="E8" s="38"/>
      <c r="F8" s="37"/>
      <c r="G8" s="37"/>
      <c r="H8" s="37"/>
      <c r="I8" s="37">
        <v>20</v>
      </c>
      <c r="J8" s="37"/>
      <c r="K8" s="37"/>
      <c r="L8" s="37">
        <v>20</v>
      </c>
      <c r="M8" s="37">
        <v>80</v>
      </c>
      <c r="N8" s="37">
        <v>0</v>
      </c>
      <c r="O8" s="37"/>
      <c r="P8" s="37"/>
      <c r="Q8" s="37">
        <v>0</v>
      </c>
      <c r="R8" s="37"/>
      <c r="S8" s="37"/>
      <c r="T8" s="37">
        <v>0</v>
      </c>
      <c r="U8" s="37"/>
      <c r="V8" s="37"/>
      <c r="W8" s="37"/>
      <c r="X8" s="37"/>
      <c r="Y8" s="45">
        <f>SUM(F8:X8)</f>
        <v>120</v>
      </c>
      <c r="Z8" s="40">
        <f>COUNT(F8:X8)</f>
        <v>6</v>
      </c>
      <c r="AA8"/>
    </row>
    <row r="9" spans="2:27" s="21" customFormat="1" ht="12.75">
      <c r="B9" s="22" t="s">
        <v>26</v>
      </c>
      <c r="C9" s="22"/>
      <c r="D9" s="23"/>
      <c r="E9" s="24"/>
      <c r="F9" s="21" t="s">
        <v>10</v>
      </c>
      <c r="G9" s="21" t="s">
        <v>10</v>
      </c>
      <c r="L9" s="21" t="s">
        <v>9</v>
      </c>
      <c r="M9" s="21" t="s">
        <v>10</v>
      </c>
      <c r="N9" s="21" t="s">
        <v>11</v>
      </c>
      <c r="Q9" s="21" t="s">
        <v>9</v>
      </c>
      <c r="U9" s="65" t="s">
        <v>19</v>
      </c>
      <c r="V9" s="65" t="s">
        <v>19</v>
      </c>
      <c r="Y9" s="37"/>
      <c r="Z9" s="1"/>
      <c r="AA9"/>
    </row>
    <row r="10" spans="1:26" s="122" customFormat="1" ht="12.75">
      <c r="A10" s="41">
        <v>2014</v>
      </c>
      <c r="B10" s="128" t="s">
        <v>0</v>
      </c>
      <c r="C10" s="128"/>
      <c r="D10" s="128"/>
      <c r="E10" s="128"/>
      <c r="F10" s="6">
        <v>5</v>
      </c>
      <c r="G10" s="6">
        <v>2</v>
      </c>
      <c r="H10" s="6" t="s">
        <v>206</v>
      </c>
      <c r="I10" s="6" t="s">
        <v>206</v>
      </c>
      <c r="J10" s="6" t="s">
        <v>206</v>
      </c>
      <c r="K10" s="6" t="s">
        <v>206</v>
      </c>
      <c r="L10" s="17">
        <v>5</v>
      </c>
      <c r="M10" s="17">
        <v>4</v>
      </c>
      <c r="N10" s="17">
        <v>2</v>
      </c>
      <c r="O10" s="6" t="s">
        <v>206</v>
      </c>
      <c r="P10" s="6" t="s">
        <v>206</v>
      </c>
      <c r="Q10" s="17">
        <v>2</v>
      </c>
      <c r="R10" s="6" t="s">
        <v>206</v>
      </c>
      <c r="S10" s="6" t="s">
        <v>206</v>
      </c>
      <c r="T10" s="6" t="s">
        <v>206</v>
      </c>
      <c r="U10" s="6" t="s">
        <v>206</v>
      </c>
      <c r="V10" s="6" t="s">
        <v>206</v>
      </c>
      <c r="W10" s="6" t="s">
        <v>206</v>
      </c>
      <c r="X10" s="6" t="s">
        <v>206</v>
      </c>
      <c r="Y10" s="129"/>
      <c r="Z10" s="129"/>
    </row>
    <row r="11" spans="1:26" s="122" customFormat="1" ht="12.75">
      <c r="A11" s="41">
        <v>2014</v>
      </c>
      <c r="B11" s="128" t="s">
        <v>23</v>
      </c>
      <c r="C11" s="128"/>
      <c r="D11" s="128"/>
      <c r="E11" s="128"/>
      <c r="F11" s="15">
        <v>0.0037268518518518514</v>
      </c>
      <c r="G11" s="127">
        <v>0.005131944444444444</v>
      </c>
      <c r="H11" s="126"/>
      <c r="I11" s="26"/>
      <c r="J11" s="26"/>
      <c r="K11" s="26"/>
      <c r="L11" s="26">
        <v>0.005046296296296296</v>
      </c>
      <c r="M11" s="26">
        <v>0.005960648148148149</v>
      </c>
      <c r="N11" s="26">
        <v>0.004548611111111111</v>
      </c>
      <c r="O11" s="26"/>
      <c r="P11" s="26"/>
      <c r="Q11" s="26">
        <v>0.0034490740740740745</v>
      </c>
      <c r="R11" s="26"/>
      <c r="S11" s="26"/>
      <c r="T11" s="26"/>
      <c r="U11" s="26"/>
      <c r="V11" s="26"/>
      <c r="W11" s="26"/>
      <c r="X11" s="26"/>
      <c r="Y11" s="129"/>
      <c r="Z11" s="129"/>
    </row>
    <row r="12" spans="1:26" s="122" customFormat="1" ht="12.75">
      <c r="A12" s="41">
        <v>2014</v>
      </c>
      <c r="B12" s="128" t="s">
        <v>2</v>
      </c>
      <c r="C12" s="128"/>
      <c r="D12" s="128"/>
      <c r="E12" s="128"/>
      <c r="F12" s="16">
        <v>2</v>
      </c>
      <c r="G12" s="16">
        <v>1</v>
      </c>
      <c r="H12" s="16"/>
      <c r="I12" s="27"/>
      <c r="J12" s="27"/>
      <c r="K12" s="27"/>
      <c r="L12" s="27">
        <v>3</v>
      </c>
      <c r="M12" s="27">
        <v>4</v>
      </c>
      <c r="N12" s="27">
        <v>2</v>
      </c>
      <c r="O12" s="27"/>
      <c r="P12" s="27"/>
      <c r="Q12" s="27">
        <v>2</v>
      </c>
      <c r="R12" s="27"/>
      <c r="S12" s="27"/>
      <c r="T12" s="27"/>
      <c r="U12" s="27"/>
      <c r="V12" s="27"/>
      <c r="W12" s="27"/>
      <c r="X12" s="28"/>
      <c r="Y12" s="129"/>
      <c r="Z12" s="129"/>
    </row>
    <row r="13" spans="1:26" s="122" customFormat="1" ht="12.75">
      <c r="A13" s="41">
        <v>2014</v>
      </c>
      <c r="B13" s="128" t="s">
        <v>1</v>
      </c>
      <c r="C13" s="128"/>
      <c r="D13" s="128"/>
      <c r="E13" s="128"/>
      <c r="F13" s="6"/>
      <c r="G13" s="6"/>
      <c r="H13" s="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29"/>
      <c r="Z13" s="129"/>
    </row>
    <row r="14" spans="1:26" s="3" customFormat="1" ht="12.75">
      <c r="A14" s="42" t="s">
        <v>22</v>
      </c>
      <c r="B14" s="43"/>
      <c r="C14" s="44">
        <f>+Y14/Z14</f>
        <v>33.333333333333336</v>
      </c>
      <c r="D14" s="39"/>
      <c r="E14" s="38"/>
      <c r="F14" s="37">
        <v>0</v>
      </c>
      <c r="G14" s="37">
        <v>60</v>
      </c>
      <c r="H14" s="37"/>
      <c r="I14" s="37"/>
      <c r="J14" s="37"/>
      <c r="K14" s="37"/>
      <c r="L14" s="37">
        <v>0</v>
      </c>
      <c r="M14" s="37">
        <v>20</v>
      </c>
      <c r="N14" s="37">
        <v>60</v>
      </c>
      <c r="O14" s="37"/>
      <c r="P14" s="37"/>
      <c r="Q14" s="37">
        <v>60</v>
      </c>
      <c r="R14" s="37"/>
      <c r="S14" s="37"/>
      <c r="T14" s="37"/>
      <c r="U14" s="37"/>
      <c r="V14" s="37"/>
      <c r="W14" s="37"/>
      <c r="X14" s="37"/>
      <c r="Y14" s="45">
        <f>SUM(F14:X14)</f>
        <v>200</v>
      </c>
      <c r="Z14" s="40">
        <f>COUNT(F14:X14)</f>
        <v>6</v>
      </c>
    </row>
    <row r="15" spans="1:26" s="3" customFormat="1" ht="12.75">
      <c r="A15" s="42"/>
      <c r="B15" s="43"/>
      <c r="C15" s="44"/>
      <c r="D15" s="39"/>
      <c r="E15" s="38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45"/>
      <c r="Z15" s="40"/>
    </row>
    <row r="16" spans="2:27" s="21" customFormat="1" ht="12.75">
      <c r="B16" s="22" t="s">
        <v>26</v>
      </c>
      <c r="C16" s="22"/>
      <c r="D16" s="23"/>
      <c r="E16" s="24"/>
      <c r="F16" s="21" t="s">
        <v>10</v>
      </c>
      <c r="G16" s="124" t="s">
        <v>10</v>
      </c>
      <c r="H16" s="124" t="s">
        <v>10</v>
      </c>
      <c r="I16" s="124"/>
      <c r="J16" s="21" t="s">
        <v>9</v>
      </c>
      <c r="K16" s="21" t="s">
        <v>10</v>
      </c>
      <c r="L16" s="124" t="s">
        <v>10</v>
      </c>
      <c r="M16" s="124" t="s">
        <v>188</v>
      </c>
      <c r="N16" s="124" t="s">
        <v>11</v>
      </c>
      <c r="O16" s="124"/>
      <c r="P16" s="124"/>
      <c r="Q16" s="124" t="s">
        <v>9</v>
      </c>
      <c r="R16" s="124"/>
      <c r="S16" s="124"/>
      <c r="T16" s="124"/>
      <c r="U16" s="123"/>
      <c r="V16" s="123"/>
      <c r="Y16" s="37"/>
      <c r="Z16" s="1"/>
      <c r="AA16"/>
    </row>
    <row r="17" spans="1:26" ht="12.75">
      <c r="A17" s="10">
        <v>2015</v>
      </c>
      <c r="B17" s="11" t="s">
        <v>0</v>
      </c>
      <c r="C17" s="11"/>
      <c r="D17" s="12"/>
      <c r="E17" s="13"/>
      <c r="F17" s="6" t="s">
        <v>206</v>
      </c>
      <c r="G17" s="6">
        <v>3</v>
      </c>
      <c r="H17" s="6">
        <v>3</v>
      </c>
      <c r="I17" s="6" t="s">
        <v>206</v>
      </c>
      <c r="J17" s="17">
        <v>0</v>
      </c>
      <c r="K17" s="17">
        <v>2</v>
      </c>
      <c r="L17" s="17">
        <v>2</v>
      </c>
      <c r="M17" s="17">
        <v>2</v>
      </c>
      <c r="N17" s="17">
        <v>1</v>
      </c>
      <c r="O17" s="6" t="s">
        <v>206</v>
      </c>
      <c r="P17" s="6" t="s">
        <v>206</v>
      </c>
      <c r="Q17" s="17">
        <v>0</v>
      </c>
      <c r="R17" s="6" t="s">
        <v>206</v>
      </c>
      <c r="S17" s="6" t="s">
        <v>206</v>
      </c>
      <c r="T17" s="6" t="s">
        <v>206</v>
      </c>
      <c r="U17" s="6" t="s">
        <v>206</v>
      </c>
      <c r="V17" s="6" t="s">
        <v>206</v>
      </c>
      <c r="W17" s="6" t="s">
        <v>206</v>
      </c>
      <c r="X17" s="6" t="s">
        <v>206</v>
      </c>
      <c r="Y17" s="17"/>
      <c r="Z17" s="17"/>
    </row>
    <row r="18" spans="1:26" ht="12.75">
      <c r="A18" s="10">
        <v>2015</v>
      </c>
      <c r="B18" s="11" t="s">
        <v>23</v>
      </c>
      <c r="C18" s="11"/>
      <c r="D18" s="12"/>
      <c r="E18" s="13"/>
      <c r="F18" s="15"/>
      <c r="G18" s="127">
        <v>0.005083333333333334</v>
      </c>
      <c r="H18" s="126">
        <v>0.0033912037037037036</v>
      </c>
      <c r="I18" s="26"/>
      <c r="J18" s="126">
        <v>0.002125</v>
      </c>
      <c r="K18" s="127">
        <v>0.005</v>
      </c>
      <c r="L18" s="131">
        <v>0.003344907407407407</v>
      </c>
      <c r="M18" s="127">
        <v>0.005011574074074074</v>
      </c>
      <c r="N18" s="127">
        <v>0.0027083333333333334</v>
      </c>
      <c r="O18" s="26"/>
      <c r="P18" s="26"/>
      <c r="Q18" s="127">
        <v>0.002824074074074074</v>
      </c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2.75">
      <c r="A19" s="10">
        <v>2015</v>
      </c>
      <c r="B19" s="11" t="s">
        <v>2</v>
      </c>
      <c r="C19" s="11"/>
      <c r="D19" s="12"/>
      <c r="E19" s="13"/>
      <c r="F19" s="16"/>
      <c r="G19" s="16">
        <v>1</v>
      </c>
      <c r="H19" s="16">
        <v>1</v>
      </c>
      <c r="I19" s="27"/>
      <c r="J19" s="27">
        <v>1</v>
      </c>
      <c r="K19" s="27">
        <v>1</v>
      </c>
      <c r="L19" s="27">
        <v>4</v>
      </c>
      <c r="M19" s="27">
        <v>1</v>
      </c>
      <c r="N19" s="27">
        <v>1</v>
      </c>
      <c r="O19" s="27"/>
      <c r="P19" s="27"/>
      <c r="Q19" s="27">
        <v>1</v>
      </c>
      <c r="R19" s="27"/>
      <c r="S19" s="27"/>
      <c r="T19" s="27"/>
      <c r="U19" s="27"/>
      <c r="V19" s="27"/>
      <c r="W19" s="27"/>
      <c r="X19" s="28"/>
      <c r="Y19" s="27"/>
      <c r="Z19" s="27"/>
    </row>
    <row r="20" spans="1:26" ht="12.75">
      <c r="A20" s="10">
        <v>2015</v>
      </c>
      <c r="B20" s="11" t="s">
        <v>1</v>
      </c>
      <c r="C20" s="11"/>
      <c r="D20" s="12"/>
      <c r="E20" s="13"/>
      <c r="F20" s="6"/>
      <c r="G20" s="6"/>
      <c r="H20" s="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s="3" customFormat="1" ht="12.75">
      <c r="A21" s="42" t="s">
        <v>22</v>
      </c>
      <c r="B21" s="43"/>
      <c r="C21" s="44">
        <f>+Y21/Z21</f>
        <v>67.5</v>
      </c>
      <c r="D21" s="39"/>
      <c r="E21" s="38"/>
      <c r="F21" s="37"/>
      <c r="G21" s="37">
        <v>40</v>
      </c>
      <c r="H21" s="37">
        <v>40</v>
      </c>
      <c r="I21" s="37"/>
      <c r="J21" s="37">
        <v>100</v>
      </c>
      <c r="K21" s="37">
        <v>60</v>
      </c>
      <c r="L21" s="37">
        <v>60</v>
      </c>
      <c r="M21" s="37">
        <v>60</v>
      </c>
      <c r="N21" s="37">
        <v>80</v>
      </c>
      <c r="O21" s="37"/>
      <c r="P21" s="37"/>
      <c r="Q21" s="37">
        <v>100</v>
      </c>
      <c r="R21" s="37"/>
      <c r="S21" s="37"/>
      <c r="T21" s="37"/>
      <c r="U21" s="37"/>
      <c r="V21" s="37"/>
      <c r="W21" s="37"/>
      <c r="X21" s="37"/>
      <c r="Y21" s="45">
        <f>SUM(F21:X21)</f>
        <v>540</v>
      </c>
      <c r="Z21" s="40">
        <f>COUNT(F21:X21)</f>
        <v>8</v>
      </c>
    </row>
    <row r="22" spans="1:26" s="3" customFormat="1" ht="13.5" customHeight="1">
      <c r="A22" s="1"/>
      <c r="D22" s="4"/>
      <c r="E22" s="5"/>
      <c r="F22"/>
      <c r="G22"/>
      <c r="H22"/>
      <c r="I22"/>
      <c r="J22"/>
      <c r="K22"/>
      <c r="L22"/>
      <c r="M22"/>
      <c r="N22" s="6" t="s">
        <v>6</v>
      </c>
      <c r="O22" s="9" t="s">
        <v>12</v>
      </c>
      <c r="P22" s="9" t="s">
        <v>12</v>
      </c>
      <c r="Q22"/>
      <c r="R22" s="9" t="s">
        <v>14</v>
      </c>
      <c r="S22" s="9" t="s">
        <v>14</v>
      </c>
      <c r="T22" s="6" t="s">
        <v>12</v>
      </c>
      <c r="U22" s="9" t="s">
        <v>205</v>
      </c>
      <c r="V22" s="9" t="s">
        <v>205</v>
      </c>
      <c r="W22" s="65" t="s">
        <v>19</v>
      </c>
      <c r="X22" s="65" t="s">
        <v>19</v>
      </c>
      <c r="Y22" s="1"/>
      <c r="Z22"/>
    </row>
    <row r="23" spans="1:26" s="3" customFormat="1" ht="12.75">
      <c r="A23" s="21"/>
      <c r="B23" s="22" t="s">
        <v>24</v>
      </c>
      <c r="C23" s="22"/>
      <c r="D23" s="23"/>
      <c r="E23" s="24"/>
      <c r="F23" s="21" t="s">
        <v>10</v>
      </c>
      <c r="G23" s="21" t="s">
        <v>10</v>
      </c>
      <c r="H23" s="21" t="s">
        <v>10</v>
      </c>
      <c r="I23" s="21" t="s">
        <v>9</v>
      </c>
      <c r="J23" s="21" t="s">
        <v>9</v>
      </c>
      <c r="K23" s="21" t="s">
        <v>10</v>
      </c>
      <c r="L23" s="21" t="s">
        <v>9</v>
      </c>
      <c r="M23" s="21" t="s">
        <v>10</v>
      </c>
      <c r="N23" s="21" t="s">
        <v>11</v>
      </c>
      <c r="O23" s="134" t="s">
        <v>203</v>
      </c>
      <c r="P23" s="134" t="s">
        <v>10</v>
      </c>
      <c r="Q23" s="21" t="s">
        <v>9</v>
      </c>
      <c r="R23" s="21" t="s">
        <v>204</v>
      </c>
      <c r="S23" s="21" t="s">
        <v>191</v>
      </c>
      <c r="T23" s="21" t="s">
        <v>191</v>
      </c>
      <c r="U23" s="21" t="s">
        <v>9</v>
      </c>
      <c r="V23" s="21" t="s">
        <v>191</v>
      </c>
      <c r="W23" s="21" t="s">
        <v>10</v>
      </c>
      <c r="X23" s="177" t="s">
        <v>11</v>
      </c>
      <c r="Y23" s="37"/>
      <c r="Z23" s="1"/>
    </row>
    <row r="24" spans="1:26" s="3" customFormat="1" ht="12.75">
      <c r="A24" s="10">
        <v>2016</v>
      </c>
      <c r="B24" s="11" t="s">
        <v>0</v>
      </c>
      <c r="C24" s="11"/>
      <c r="D24" s="12"/>
      <c r="E24" s="13"/>
      <c r="F24" s="6" t="s">
        <v>206</v>
      </c>
      <c r="G24" s="6">
        <v>4</v>
      </c>
      <c r="H24" s="6">
        <v>4</v>
      </c>
      <c r="I24" s="17">
        <v>5</v>
      </c>
      <c r="J24" s="6" t="s">
        <v>206</v>
      </c>
      <c r="K24" s="17">
        <v>2</v>
      </c>
      <c r="L24" s="17">
        <v>0</v>
      </c>
      <c r="M24" s="17">
        <v>0</v>
      </c>
      <c r="N24" s="17">
        <v>3</v>
      </c>
      <c r="O24" s="17">
        <v>2</v>
      </c>
      <c r="P24" s="17">
        <v>3</v>
      </c>
      <c r="Q24" s="17">
        <v>3</v>
      </c>
      <c r="R24" s="17">
        <v>2</v>
      </c>
      <c r="S24" s="17">
        <v>1</v>
      </c>
      <c r="T24" s="17">
        <v>2</v>
      </c>
      <c r="U24" s="17">
        <v>5</v>
      </c>
      <c r="V24" s="17">
        <v>3</v>
      </c>
      <c r="W24" s="17">
        <v>2</v>
      </c>
      <c r="X24" s="25">
        <v>2</v>
      </c>
      <c r="Y24" s="1"/>
      <c r="Z24" s="1"/>
    </row>
    <row r="25" spans="1:26" s="3" customFormat="1" ht="12.75">
      <c r="A25" s="10">
        <v>2016</v>
      </c>
      <c r="B25" s="11" t="s">
        <v>23</v>
      </c>
      <c r="C25" s="11"/>
      <c r="D25" s="12"/>
      <c r="E25" s="13"/>
      <c r="F25" s="15"/>
      <c r="G25" s="127">
        <v>0.005668981481481482</v>
      </c>
      <c r="H25" s="126">
        <v>0.005381944444444445</v>
      </c>
      <c r="I25" s="26">
        <v>0.005635416666666667</v>
      </c>
      <c r="J25" s="26"/>
      <c r="K25" s="26">
        <v>0.0037847222222222223</v>
      </c>
      <c r="L25" s="127">
        <v>0.005810185185185186</v>
      </c>
      <c r="M25" s="126">
        <v>0.004467592592592593</v>
      </c>
      <c r="N25" s="127">
        <v>0.0051736111111111115</v>
      </c>
      <c r="O25" s="26">
        <v>0.004082175925925926</v>
      </c>
      <c r="P25" s="26">
        <v>0.003614583333333334</v>
      </c>
      <c r="Q25" s="127">
        <v>0.005960648148148149</v>
      </c>
      <c r="R25" s="26">
        <v>0.006111111111111111</v>
      </c>
      <c r="S25" s="26">
        <v>0.0044837962962962965</v>
      </c>
      <c r="T25" s="26">
        <v>0.0037731481481481483</v>
      </c>
      <c r="U25" s="26">
        <v>0.005252314814814815</v>
      </c>
      <c r="V25" s="26">
        <v>0.004380787037037037</v>
      </c>
      <c r="W25" s="26">
        <v>0.0037187500000000003</v>
      </c>
      <c r="X25" s="26">
        <v>0.005379629629629629</v>
      </c>
      <c r="Y25" s="1"/>
      <c r="Z25" s="1"/>
    </row>
    <row r="26" spans="1:26" s="3" customFormat="1" ht="13.5" customHeight="1">
      <c r="A26" s="10">
        <v>2016</v>
      </c>
      <c r="B26" s="11" t="s">
        <v>2</v>
      </c>
      <c r="C26" s="11"/>
      <c r="D26" s="12"/>
      <c r="E26" s="13"/>
      <c r="F26" s="16"/>
      <c r="G26" s="16">
        <v>2</v>
      </c>
      <c r="H26" s="16">
        <v>1</v>
      </c>
      <c r="I26" s="27">
        <v>2</v>
      </c>
      <c r="J26" s="27"/>
      <c r="K26" s="27">
        <v>1</v>
      </c>
      <c r="L26" s="27">
        <v>1</v>
      </c>
      <c r="M26" s="27">
        <v>1</v>
      </c>
      <c r="N26" s="27">
        <v>1</v>
      </c>
      <c r="O26" s="27">
        <v>10</v>
      </c>
      <c r="P26" s="27">
        <v>9</v>
      </c>
      <c r="Q26" s="27">
        <v>1</v>
      </c>
      <c r="R26" s="27">
        <v>3</v>
      </c>
      <c r="S26" s="27">
        <v>2</v>
      </c>
      <c r="T26" s="27">
        <v>2</v>
      </c>
      <c r="U26" s="27">
        <v>16</v>
      </c>
      <c r="V26" s="28">
        <v>16</v>
      </c>
      <c r="W26" s="27">
        <v>9</v>
      </c>
      <c r="X26" s="27">
        <v>10</v>
      </c>
      <c r="Y26" s="1"/>
      <c r="Z26" s="1"/>
    </row>
    <row r="27" spans="1:26" s="3" customFormat="1" ht="13.5" customHeight="1">
      <c r="A27" s="10">
        <v>2016</v>
      </c>
      <c r="B27" s="11" t="s">
        <v>1</v>
      </c>
      <c r="C27" s="11"/>
      <c r="D27" s="12">
        <f>SUM(LARGE(F27:X27,1),LARGE(F27:X27,2),LARGE(F27:X27,3))</f>
        <v>287.16999999999996</v>
      </c>
      <c r="E27" s="13">
        <f>SUM(LARGE(F27:X27,1),LARGE(F27:X27,2),LARGE(F27:X27,3),LARGE(F27:X27,4),LARGE(F27:X27,5))</f>
        <v>461.64</v>
      </c>
      <c r="F27" s="6"/>
      <c r="G27" s="6">
        <v>76.1</v>
      </c>
      <c r="H27" s="6">
        <v>83</v>
      </c>
      <c r="I27" s="17">
        <v>84.08</v>
      </c>
      <c r="J27" s="17"/>
      <c r="K27" s="17">
        <v>83</v>
      </c>
      <c r="L27" s="17">
        <v>87</v>
      </c>
      <c r="M27" s="17">
        <v>87</v>
      </c>
      <c r="N27" s="17">
        <v>87</v>
      </c>
      <c r="O27" s="17">
        <v>72.48</v>
      </c>
      <c r="P27" s="17">
        <v>80.02</v>
      </c>
      <c r="Q27" s="17">
        <v>87</v>
      </c>
      <c r="R27" s="17">
        <v>92.63</v>
      </c>
      <c r="S27" s="17">
        <v>93.71</v>
      </c>
      <c r="T27" s="17">
        <v>79.46</v>
      </c>
      <c r="U27" s="17">
        <v>59.93</v>
      </c>
      <c r="V27" s="17">
        <v>71.52</v>
      </c>
      <c r="W27" s="17">
        <v>100.83</v>
      </c>
      <c r="X27" s="17">
        <v>87.47</v>
      </c>
      <c r="Y27" s="1"/>
      <c r="Z27" s="1"/>
    </row>
    <row r="28" spans="1:26" s="3" customFormat="1" ht="13.5" customHeight="1">
      <c r="A28" s="42" t="s">
        <v>22</v>
      </c>
      <c r="B28" s="43"/>
      <c r="C28" s="44">
        <f>+Y28/Z28</f>
        <v>51.76470588235294</v>
      </c>
      <c r="D28" s="12"/>
      <c r="E28" s="13"/>
      <c r="F28" s="37"/>
      <c r="G28" s="37">
        <v>20</v>
      </c>
      <c r="H28" s="37">
        <v>20</v>
      </c>
      <c r="I28" s="37">
        <v>0</v>
      </c>
      <c r="J28" s="37"/>
      <c r="K28" s="37">
        <v>60</v>
      </c>
      <c r="L28" s="37">
        <v>100</v>
      </c>
      <c r="M28" s="37">
        <v>100</v>
      </c>
      <c r="N28" s="37">
        <v>40</v>
      </c>
      <c r="O28" s="37">
        <v>60</v>
      </c>
      <c r="P28" s="37">
        <v>40</v>
      </c>
      <c r="Q28" s="37">
        <v>40</v>
      </c>
      <c r="R28" s="37">
        <v>60</v>
      </c>
      <c r="S28" s="37">
        <v>80</v>
      </c>
      <c r="T28" s="37">
        <v>60</v>
      </c>
      <c r="U28" s="37">
        <v>40</v>
      </c>
      <c r="V28" s="37">
        <v>40</v>
      </c>
      <c r="W28" s="37">
        <v>60</v>
      </c>
      <c r="X28" s="37">
        <v>60</v>
      </c>
      <c r="Y28" s="45">
        <f>SUM(F28:X28)</f>
        <v>880</v>
      </c>
      <c r="Z28" s="40">
        <f>COUNT(F28:X28)</f>
        <v>17</v>
      </c>
    </row>
    <row r="29" spans="1:26" s="3" customFormat="1" ht="12.75">
      <c r="A29" s="42"/>
      <c r="B29" s="43"/>
      <c r="C29" s="44"/>
      <c r="D29" s="39"/>
      <c r="E29" s="38"/>
      <c r="F29" s="37"/>
      <c r="G29" s="37"/>
      <c r="H29" s="37"/>
      <c r="I29" s="37"/>
      <c r="J29" s="162" t="s">
        <v>221</v>
      </c>
      <c r="K29" s="37"/>
      <c r="L29" s="37"/>
      <c r="M29" s="37"/>
      <c r="N29" s="162" t="s">
        <v>215</v>
      </c>
      <c r="O29" s="162"/>
      <c r="P29" s="162"/>
      <c r="Q29" s="162" t="s">
        <v>215</v>
      </c>
      <c r="R29" s="37"/>
      <c r="S29" s="37"/>
      <c r="T29" s="37"/>
      <c r="U29" s="37"/>
      <c r="V29" s="37"/>
      <c r="W29" s="9" t="s">
        <v>18</v>
      </c>
      <c r="X29" s="9" t="s">
        <v>18</v>
      </c>
      <c r="Y29" s="45"/>
      <c r="Z29" s="40"/>
    </row>
    <row r="30" spans="1:26" s="3" customFormat="1" ht="12.75">
      <c r="A30" s="21"/>
      <c r="B30" s="22" t="s">
        <v>25</v>
      </c>
      <c r="C30" s="22"/>
      <c r="D30" s="23"/>
      <c r="E30" s="24"/>
      <c r="F30" s="21" t="s">
        <v>10</v>
      </c>
      <c r="G30" s="21" t="s">
        <v>10</v>
      </c>
      <c r="H30" s="21" t="s">
        <v>10</v>
      </c>
      <c r="I30" s="21" t="s">
        <v>9</v>
      </c>
      <c r="J30" s="21" t="s">
        <v>9</v>
      </c>
      <c r="K30" s="21" t="s">
        <v>10</v>
      </c>
      <c r="L30" s="21" t="s">
        <v>9</v>
      </c>
      <c r="M30" s="21" t="s">
        <v>10</v>
      </c>
      <c r="N30" s="21" t="s">
        <v>10</v>
      </c>
      <c r="O30" s="124" t="s">
        <v>203</v>
      </c>
      <c r="P30" s="124" t="s">
        <v>10</v>
      </c>
      <c r="Q30" s="21" t="s">
        <v>191</v>
      </c>
      <c r="R30" s="21" t="s">
        <v>204</v>
      </c>
      <c r="S30" s="21" t="s">
        <v>191</v>
      </c>
      <c r="T30" s="21" t="s">
        <v>191</v>
      </c>
      <c r="U30" s="21" t="s">
        <v>9</v>
      </c>
      <c r="V30" s="21" t="s">
        <v>191</v>
      </c>
      <c r="W30" s="124" t="s">
        <v>10</v>
      </c>
      <c r="X30" s="124" t="s">
        <v>9</v>
      </c>
      <c r="Y30" s="37"/>
      <c r="Z30" s="1"/>
    </row>
    <row r="31" spans="1:26" s="3" customFormat="1" ht="12.75">
      <c r="A31" s="10">
        <v>2017</v>
      </c>
      <c r="B31" s="11" t="s">
        <v>0</v>
      </c>
      <c r="C31" s="11"/>
      <c r="D31" s="12"/>
      <c r="E31" s="13"/>
      <c r="F31" s="6" t="s">
        <v>206</v>
      </c>
      <c r="G31" s="6">
        <v>5</v>
      </c>
      <c r="H31" s="6">
        <v>3</v>
      </c>
      <c r="I31" s="17">
        <v>4</v>
      </c>
      <c r="J31" s="6">
        <v>2</v>
      </c>
      <c r="K31" s="17">
        <v>3</v>
      </c>
      <c r="L31" s="6" t="s">
        <v>206</v>
      </c>
      <c r="M31" s="17">
        <v>0</v>
      </c>
      <c r="N31" s="17">
        <v>2</v>
      </c>
      <c r="O31" s="17"/>
      <c r="P31" s="17"/>
      <c r="Q31" s="17">
        <v>3</v>
      </c>
      <c r="R31" s="17"/>
      <c r="S31" s="17"/>
      <c r="T31" s="17"/>
      <c r="U31" s="17"/>
      <c r="V31" s="25"/>
      <c r="W31" s="17">
        <v>7</v>
      </c>
      <c r="X31" s="17">
        <v>5</v>
      </c>
      <c r="Y31" s="1"/>
      <c r="Z31" s="1"/>
    </row>
    <row r="32" spans="1:26" s="3" customFormat="1" ht="12.75">
      <c r="A32" s="10">
        <v>2017</v>
      </c>
      <c r="B32" s="11" t="s">
        <v>23</v>
      </c>
      <c r="C32" s="11"/>
      <c r="D32" s="12"/>
      <c r="E32" s="13"/>
      <c r="F32" s="15"/>
      <c r="G32" s="152">
        <v>0.008600694444444444</v>
      </c>
      <c r="H32" s="154">
        <v>0.007456018518518518</v>
      </c>
      <c r="I32" s="154">
        <v>0.008189814814814815</v>
      </c>
      <c r="J32" s="161">
        <v>0.007070601851851852</v>
      </c>
      <c r="K32" s="161">
        <v>0.0060648148148148145</v>
      </c>
      <c r="L32" s="26"/>
      <c r="M32" s="161">
        <v>0.007002314814814815</v>
      </c>
      <c r="N32" s="161">
        <v>0.007276620370370371</v>
      </c>
      <c r="O32" s="127"/>
      <c r="P32" s="26"/>
      <c r="Q32" s="161">
        <v>0.006657407407407407</v>
      </c>
      <c r="R32" s="26"/>
      <c r="S32" s="26"/>
      <c r="T32" s="26"/>
      <c r="U32" s="26"/>
      <c r="V32" s="26"/>
      <c r="W32" s="161">
        <v>0.006427083333333334</v>
      </c>
      <c r="X32" s="161">
        <v>0.00664236111111111</v>
      </c>
      <c r="Y32" s="1"/>
      <c r="Z32" s="1"/>
    </row>
    <row r="33" spans="1:26" s="3" customFormat="1" ht="13.5" customHeight="1">
      <c r="A33" s="10">
        <v>2017</v>
      </c>
      <c r="B33" s="11" t="s">
        <v>2</v>
      </c>
      <c r="C33" s="11"/>
      <c r="D33" s="12"/>
      <c r="E33" s="13"/>
      <c r="F33" s="16"/>
      <c r="G33" s="16">
        <v>6</v>
      </c>
      <c r="H33" s="16">
        <v>3</v>
      </c>
      <c r="I33" s="16">
        <v>7</v>
      </c>
      <c r="J33" s="27">
        <v>6</v>
      </c>
      <c r="K33" s="27">
        <v>4</v>
      </c>
      <c r="L33" s="27"/>
      <c r="M33" s="27">
        <v>2</v>
      </c>
      <c r="N33" s="27">
        <v>9</v>
      </c>
      <c r="O33" s="27"/>
      <c r="P33" s="27"/>
      <c r="Q33" s="27">
        <v>9</v>
      </c>
      <c r="R33" s="27"/>
      <c r="S33" s="27"/>
      <c r="T33" s="27"/>
      <c r="U33" s="27"/>
      <c r="V33" s="27"/>
      <c r="W33" s="27">
        <v>30</v>
      </c>
      <c r="X33" s="27">
        <v>24</v>
      </c>
      <c r="Y33" s="1"/>
      <c r="Z33" s="1"/>
    </row>
    <row r="34" spans="1:26" s="3" customFormat="1" ht="13.5" customHeight="1">
      <c r="A34" s="10">
        <v>2017</v>
      </c>
      <c r="B34" s="11" t="s">
        <v>1</v>
      </c>
      <c r="C34" s="11"/>
      <c r="D34" s="12">
        <f>SUM(LARGE(F34:X34,1),LARGE(F34:X34,2),LARGE(F34:X34,3))</f>
        <v>247.95</v>
      </c>
      <c r="E34" s="13">
        <f>SUM(LARGE(F34:X34,1),LARGE(F34:X34,2),LARGE(F34:X34,3),LARGE(F34:X34,4),LARGE(F34:X34,5))</f>
        <v>390.6</v>
      </c>
      <c r="F34" s="6"/>
      <c r="G34" s="159">
        <v>62.46</v>
      </c>
      <c r="H34" s="6">
        <v>86.05</v>
      </c>
      <c r="I34" s="17">
        <v>74.83</v>
      </c>
      <c r="J34" s="17">
        <v>58.15</v>
      </c>
      <c r="K34" s="17">
        <v>67.92</v>
      </c>
      <c r="L34" s="17"/>
      <c r="M34" s="17">
        <v>87.07</v>
      </c>
      <c r="N34" s="17">
        <v>70.34</v>
      </c>
      <c r="O34" s="17"/>
      <c r="P34" s="17"/>
      <c r="Q34" s="17">
        <v>65.91</v>
      </c>
      <c r="R34" s="17"/>
      <c r="S34" s="17"/>
      <c r="T34" s="17"/>
      <c r="U34" s="17"/>
      <c r="V34" s="17"/>
      <c r="W34" s="17">
        <v>69.12</v>
      </c>
      <c r="X34" s="17">
        <v>72.31</v>
      </c>
      <c r="Y34" s="1"/>
      <c r="Z34" s="1"/>
    </row>
    <row r="35" spans="1:26" s="3" customFormat="1" ht="13.5" customHeight="1">
      <c r="A35" s="42" t="s">
        <v>22</v>
      </c>
      <c r="B35" s="43"/>
      <c r="C35" s="44">
        <f>+Y35/Z35</f>
        <v>66</v>
      </c>
      <c r="D35" s="12"/>
      <c r="E35" s="13"/>
      <c r="F35" s="37"/>
      <c r="G35" s="37">
        <v>50</v>
      </c>
      <c r="H35" s="37">
        <v>70</v>
      </c>
      <c r="I35" s="37">
        <v>60</v>
      </c>
      <c r="J35" s="37">
        <v>80</v>
      </c>
      <c r="K35" s="37">
        <v>70</v>
      </c>
      <c r="L35" s="37"/>
      <c r="M35" s="37">
        <v>100</v>
      </c>
      <c r="N35" s="37">
        <v>80</v>
      </c>
      <c r="O35" s="37"/>
      <c r="P35" s="37"/>
      <c r="Q35" s="37">
        <v>70</v>
      </c>
      <c r="R35" s="37"/>
      <c r="S35" s="37"/>
      <c r="T35" s="37"/>
      <c r="U35" s="37"/>
      <c r="V35" s="37"/>
      <c r="W35" s="37">
        <v>30</v>
      </c>
      <c r="X35" s="37">
        <v>50</v>
      </c>
      <c r="Y35" s="45">
        <f>SUM(F35:X35)</f>
        <v>660</v>
      </c>
      <c r="Z35" s="40">
        <f>COUNT(F35:X35)</f>
        <v>10</v>
      </c>
    </row>
    <row r="36" ht="12.75">
      <c r="Z36"/>
    </row>
    <row r="37" ht="12.75">
      <c r="Z37"/>
    </row>
    <row r="38" ht="12.75">
      <c r="Z38"/>
    </row>
    <row r="39" ht="13.5" thickBot="1">
      <c r="Z39"/>
    </row>
    <row r="40" spans="1:29" ht="12.75">
      <c r="A40" s="66"/>
      <c r="B40" s="67"/>
      <c r="C40" s="67"/>
      <c r="D40" s="68"/>
      <c r="E40" s="69"/>
      <c r="F40" s="67" t="s">
        <v>76</v>
      </c>
      <c r="G40" s="67" t="s">
        <v>77</v>
      </c>
      <c r="H40" s="67" t="s">
        <v>78</v>
      </c>
      <c r="I40" s="67" t="s">
        <v>79</v>
      </c>
      <c r="J40" s="67"/>
      <c r="K40" s="67"/>
      <c r="L40" s="70"/>
      <c r="M40" s="70"/>
      <c r="N40" s="70"/>
      <c r="O40" s="71"/>
      <c r="AA40">
        <v>0</v>
      </c>
      <c r="AB40">
        <v>100</v>
      </c>
      <c r="AC40">
        <v>100</v>
      </c>
    </row>
    <row r="41" spans="1:29" ht="12.75">
      <c r="A41" s="72">
        <v>2014</v>
      </c>
      <c r="B41" s="11" t="s">
        <v>75</v>
      </c>
      <c r="C41" s="11"/>
      <c r="D41" s="12"/>
      <c r="E41" s="13"/>
      <c r="F41" s="14"/>
      <c r="G41" s="80">
        <v>0.19027777777777777</v>
      </c>
      <c r="H41" s="80">
        <v>0.22569444444444445</v>
      </c>
      <c r="I41" s="80">
        <v>0.23124999999999998</v>
      </c>
      <c r="J41" s="80"/>
      <c r="K41" s="80"/>
      <c r="L41" s="14"/>
      <c r="M41" s="14"/>
      <c r="N41" s="14"/>
      <c r="O41" s="73"/>
      <c r="AA41">
        <v>1</v>
      </c>
      <c r="AB41">
        <v>90</v>
      </c>
      <c r="AC41">
        <v>80</v>
      </c>
    </row>
    <row r="42" spans="1:29" ht="12.75">
      <c r="A42" s="72"/>
      <c r="B42" s="11"/>
      <c r="C42" s="11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73"/>
      <c r="AA42">
        <v>2</v>
      </c>
      <c r="AB42">
        <v>80</v>
      </c>
      <c r="AC42">
        <v>60</v>
      </c>
    </row>
    <row r="43" spans="1:29" ht="12.75">
      <c r="A43" s="72"/>
      <c r="B43" s="11"/>
      <c r="C43" s="11"/>
      <c r="D43" s="12"/>
      <c r="E43" s="13"/>
      <c r="F43" s="14" t="s">
        <v>81</v>
      </c>
      <c r="G43" s="14" t="s">
        <v>82</v>
      </c>
      <c r="H43" s="14" t="s">
        <v>83</v>
      </c>
      <c r="I43" s="14" t="s">
        <v>84</v>
      </c>
      <c r="J43" s="14"/>
      <c r="K43" s="14"/>
      <c r="L43" s="14" t="s">
        <v>85</v>
      </c>
      <c r="M43" s="14" t="s">
        <v>86</v>
      </c>
      <c r="N43" s="14" t="s">
        <v>87</v>
      </c>
      <c r="O43" s="73" t="s">
        <v>88</v>
      </c>
      <c r="AA43">
        <v>3</v>
      </c>
      <c r="AB43">
        <v>70</v>
      </c>
      <c r="AC43">
        <v>40</v>
      </c>
    </row>
    <row r="44" spans="1:29" ht="13.5" thickBot="1">
      <c r="A44" s="74">
        <v>2014</v>
      </c>
      <c r="B44" s="75" t="s">
        <v>80</v>
      </c>
      <c r="C44" s="75"/>
      <c r="D44" s="76"/>
      <c r="E44" s="77"/>
      <c r="F44" s="78"/>
      <c r="G44" s="81">
        <v>0.3034722222222222</v>
      </c>
      <c r="H44" s="81">
        <v>0.3034722222222222</v>
      </c>
      <c r="I44" s="81">
        <v>0.30069444444444443</v>
      </c>
      <c r="J44" s="81"/>
      <c r="K44" s="81"/>
      <c r="L44" s="81">
        <v>0.34097222222222223</v>
      </c>
      <c r="M44" s="81">
        <v>0.3055555555555555</v>
      </c>
      <c r="N44" s="81">
        <v>0.3034722222222222</v>
      </c>
      <c r="O44" s="82">
        <v>0.3215277777777778</v>
      </c>
      <c r="AA44">
        <v>4</v>
      </c>
      <c r="AB44">
        <v>60</v>
      </c>
      <c r="AC44">
        <v>20</v>
      </c>
    </row>
    <row r="45" spans="27:29" ht="12.75">
      <c r="AA45">
        <v>5</v>
      </c>
      <c r="AB45">
        <v>50</v>
      </c>
      <c r="AC45">
        <v>0</v>
      </c>
    </row>
    <row r="46" spans="15:28" ht="12.75">
      <c r="O46" s="29"/>
      <c r="AA46">
        <v>6</v>
      </c>
      <c r="AB46">
        <v>40</v>
      </c>
    </row>
    <row r="47" spans="27:28" ht="12.75">
      <c r="AA47">
        <v>7</v>
      </c>
      <c r="AB47">
        <v>30</v>
      </c>
    </row>
    <row r="48" spans="27:28" ht="12.75">
      <c r="AA48">
        <v>8</v>
      </c>
      <c r="AB48">
        <v>20</v>
      </c>
    </row>
    <row r="49" spans="27:28" ht="12.75">
      <c r="AA49">
        <v>9</v>
      </c>
      <c r="AB49">
        <v>10</v>
      </c>
    </row>
    <row r="50" spans="27:28" ht="12.75">
      <c r="AA50">
        <v>10</v>
      </c>
      <c r="AB50">
        <v>0</v>
      </c>
    </row>
    <row r="51" ht="12.75">
      <c r="O51" s="29"/>
    </row>
    <row r="53" spans="27:29" ht="12.75">
      <c r="AA53">
        <v>0</v>
      </c>
      <c r="AB53">
        <v>100</v>
      </c>
      <c r="AC53">
        <v>100</v>
      </c>
    </row>
    <row r="54" spans="27:29" ht="12.75">
      <c r="AA54">
        <v>1</v>
      </c>
      <c r="AB54">
        <v>95</v>
      </c>
      <c r="AC54">
        <v>93.5</v>
      </c>
    </row>
    <row r="55" spans="27:29" ht="12.75">
      <c r="AA55">
        <v>2</v>
      </c>
      <c r="AB55">
        <v>90</v>
      </c>
      <c r="AC55">
        <v>87</v>
      </c>
    </row>
    <row r="56" spans="27:29" ht="12.75">
      <c r="AA56">
        <v>3</v>
      </c>
      <c r="AB56">
        <v>85</v>
      </c>
      <c r="AC56">
        <v>80.5</v>
      </c>
    </row>
    <row r="57" spans="27:29" ht="12.75">
      <c r="AA57">
        <v>4</v>
      </c>
      <c r="AB57">
        <v>80</v>
      </c>
      <c r="AC57">
        <v>74</v>
      </c>
    </row>
    <row r="58" spans="27:29" ht="12.75">
      <c r="AA58">
        <v>5</v>
      </c>
      <c r="AB58">
        <v>75</v>
      </c>
      <c r="AC58">
        <v>67.5</v>
      </c>
    </row>
    <row r="59" spans="27:29" ht="12.75">
      <c r="AA59">
        <v>6</v>
      </c>
      <c r="AB59">
        <v>70</v>
      </c>
      <c r="AC59">
        <v>61</v>
      </c>
    </row>
    <row r="60" spans="27:29" ht="12.75">
      <c r="AA60">
        <v>7</v>
      </c>
      <c r="AB60">
        <v>65</v>
      </c>
      <c r="AC60">
        <v>54.5</v>
      </c>
    </row>
    <row r="61" spans="27:29" ht="12.75">
      <c r="AA61">
        <v>8</v>
      </c>
      <c r="AB61">
        <v>60</v>
      </c>
      <c r="AC61">
        <v>48</v>
      </c>
    </row>
    <row r="62" spans="27:29" ht="12.75">
      <c r="AA62">
        <v>9</v>
      </c>
      <c r="AB62">
        <v>55</v>
      </c>
      <c r="AC62">
        <v>41.5</v>
      </c>
    </row>
    <row r="63" spans="27:29" ht="12.75">
      <c r="AA63">
        <v>10</v>
      </c>
      <c r="AB63">
        <v>50</v>
      </c>
      <c r="AC63">
        <v>35</v>
      </c>
    </row>
    <row r="64" spans="27:29" ht="12.75">
      <c r="AA64">
        <v>11</v>
      </c>
      <c r="AB64">
        <v>45</v>
      </c>
      <c r="AC64">
        <v>28.5</v>
      </c>
    </row>
    <row r="65" spans="27:29" ht="12.75">
      <c r="AA65">
        <v>12</v>
      </c>
      <c r="AB65">
        <v>40</v>
      </c>
      <c r="AC65">
        <v>22</v>
      </c>
    </row>
    <row r="66" spans="27:29" ht="12.75">
      <c r="AA66">
        <v>13</v>
      </c>
      <c r="AB66">
        <v>35</v>
      </c>
      <c r="AC66">
        <v>15.5</v>
      </c>
    </row>
    <row r="67" spans="27:29" ht="12.75">
      <c r="AA67">
        <v>14</v>
      </c>
      <c r="AB67">
        <v>30</v>
      </c>
      <c r="AC67">
        <v>9</v>
      </c>
    </row>
    <row r="68" spans="27:29" ht="12.75">
      <c r="AA68">
        <v>15</v>
      </c>
      <c r="AB68">
        <v>25</v>
      </c>
      <c r="AC68">
        <v>2.5</v>
      </c>
    </row>
    <row r="69" spans="27:28" ht="12.75">
      <c r="AA69">
        <v>16</v>
      </c>
      <c r="AB69">
        <v>20</v>
      </c>
    </row>
    <row r="70" spans="27:28" ht="12.75">
      <c r="AA70">
        <v>17</v>
      </c>
      <c r="AB70">
        <v>15</v>
      </c>
    </row>
    <row r="71" spans="27:28" ht="12.75">
      <c r="AA71">
        <v>18</v>
      </c>
      <c r="AB71">
        <v>10</v>
      </c>
    </row>
    <row r="72" spans="27:28" ht="12.75">
      <c r="AA72">
        <v>19</v>
      </c>
      <c r="AB72">
        <v>5</v>
      </c>
    </row>
    <row r="73" spans="27:28" ht="12.75">
      <c r="AA73">
        <v>20</v>
      </c>
      <c r="AB73">
        <v>0</v>
      </c>
    </row>
  </sheetData>
  <sheetProtection/>
  <mergeCells count="1">
    <mergeCell ref="A1:B2"/>
  </mergeCells>
  <conditionalFormatting sqref="G17:H17 J17:N17 Q17 Y17:Z17">
    <cfRule type="top10" priority="10" dxfId="0" stopIfTrue="1" rank="3" bottom="1"/>
  </conditionalFormatting>
  <conditionalFormatting sqref="F20:Z20">
    <cfRule type="top10" priority="9" dxfId="0" stopIfTrue="1" rank="3"/>
  </conditionalFormatting>
  <conditionalFormatting sqref="F10:G10 L10:N10 Q10">
    <cfRule type="top10" priority="8" dxfId="0" stopIfTrue="1" rank="3" bottom="1"/>
  </conditionalFormatting>
  <conditionalFormatting sqref="F13:X13">
    <cfRule type="top10" priority="7" dxfId="0" stopIfTrue="1" rank="3"/>
  </conditionalFormatting>
  <conditionalFormatting sqref="I4 L4:N4 Q4 T4">
    <cfRule type="top10" priority="6" dxfId="0" stopIfTrue="1" rank="3" bottom="1"/>
  </conditionalFormatting>
  <conditionalFormatting sqref="F7:X7">
    <cfRule type="top10" priority="5" dxfId="0" stopIfTrue="1" rank="3"/>
  </conditionalFormatting>
  <conditionalFormatting sqref="F24:X24 F17 I17 O17:P17 R17:X17 F4:H4 J4:K4 O4:P4 R4:S4 U4:X4 H10:K10 O10:P10 R10:X10">
    <cfRule type="expression" priority="17" dxfId="4" stopIfTrue="1">
      <formula>SMALL(($F$24:$X$24),MIN(3,COUNT($F$24:$X$24)))&gt;=F4</formula>
    </cfRule>
  </conditionalFormatting>
  <conditionalFormatting sqref="F27:X27">
    <cfRule type="expression" priority="18" dxfId="4" stopIfTrue="1">
      <formula>LARGE(($F$27:$X$27),MIN(3,COUNT($F$27:$X$27)))&lt;=F27</formula>
    </cfRule>
  </conditionalFormatting>
  <conditionalFormatting sqref="F34:X34">
    <cfRule type="top10" priority="2" dxfId="0" rank="3"/>
  </conditionalFormatting>
  <conditionalFormatting sqref="F31:X31">
    <cfRule type="top10" priority="1" dxfId="0" rank="3" bottom="1"/>
  </conditionalFormatting>
  <printOptions/>
  <pageMargins left="0.28" right="0.43" top="0.984251969" bottom="0.984251969" header="0.4921259845" footer="0.4921259845"/>
  <pageSetup fitToHeight="1" fitToWidth="1" horizontalDpi="300" verticalDpi="300" orientation="landscape" paperSize="9" scale="62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O9" sqref="O9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10" width="10.00390625" style="0" bestFit="1" customWidth="1"/>
    <col min="11" max="11" width="9.00390625" style="0" bestFit="1" customWidth="1"/>
    <col min="12" max="12" width="11.140625" style="0" bestFit="1" customWidth="1"/>
    <col min="13" max="13" width="10.00390625" style="0" bestFit="1" customWidth="1"/>
    <col min="15" max="15" width="11.140625" style="0" bestFit="1" customWidth="1"/>
    <col min="16" max="16" width="9.00390625" style="0" bestFit="1" customWidth="1"/>
    <col min="17" max="17" width="8.140625" style="0" bestFit="1" customWidth="1"/>
    <col min="18" max="19" width="13.57421875" style="0" bestFit="1" customWidth="1"/>
    <col min="20" max="20" width="10.140625" style="0" bestFit="1" customWidth="1"/>
    <col min="21" max="21" width="9.8515625" style="0" bestFit="1" customWidth="1"/>
    <col min="22" max="22" width="13.57421875" style="0" bestFit="1" customWidth="1"/>
    <col min="23" max="23" width="4.00390625" style="1" bestFit="1" customWidth="1"/>
    <col min="24" max="24" width="2.00390625" style="1" bestFit="1" customWidth="1"/>
    <col min="25" max="25" width="3.00390625" style="0" bestFit="1" customWidth="1"/>
    <col min="26" max="26" width="4.00390625" style="0" bestFit="1" customWidth="1"/>
    <col min="27" max="27" width="5.00390625" style="0" bestFit="1" customWidth="1"/>
  </cols>
  <sheetData>
    <row r="1" spans="1:22" ht="12.75" customHeight="1">
      <c r="A1" s="172" t="s">
        <v>198</v>
      </c>
      <c r="B1" s="173"/>
      <c r="P1" s="122"/>
      <c r="Q1" s="122"/>
      <c r="R1" s="122"/>
      <c r="S1" s="122"/>
      <c r="T1" s="122"/>
      <c r="U1" s="65" t="s">
        <v>19</v>
      </c>
      <c r="V1" s="65" t="s">
        <v>19</v>
      </c>
    </row>
    <row r="2" spans="1:22" s="2" customFormat="1" ht="13.5" customHeight="1" thickBot="1">
      <c r="A2" s="174"/>
      <c r="B2" s="175" t="s">
        <v>46</v>
      </c>
      <c r="C2" s="6"/>
      <c r="D2" s="7" t="s">
        <v>20</v>
      </c>
      <c r="E2" s="8" t="s">
        <v>20</v>
      </c>
      <c r="F2" s="6" t="s">
        <v>53</v>
      </c>
      <c r="G2" s="6" t="s">
        <v>3</v>
      </c>
      <c r="H2" s="6" t="s">
        <v>4</v>
      </c>
      <c r="I2" s="6" t="s">
        <v>5</v>
      </c>
      <c r="J2" s="6" t="s">
        <v>7</v>
      </c>
      <c r="K2" s="6" t="s">
        <v>6</v>
      </c>
      <c r="L2" s="6" t="s">
        <v>6</v>
      </c>
      <c r="M2" s="9" t="s">
        <v>12</v>
      </c>
      <c r="N2" s="9" t="s">
        <v>12</v>
      </c>
      <c r="O2" s="6" t="s">
        <v>13</v>
      </c>
      <c r="P2" s="9" t="s">
        <v>14</v>
      </c>
      <c r="Q2" s="9" t="s">
        <v>14</v>
      </c>
      <c r="R2" s="6" t="s">
        <v>6</v>
      </c>
      <c r="S2" s="9" t="s">
        <v>205</v>
      </c>
      <c r="T2" s="9" t="s">
        <v>205</v>
      </c>
      <c r="U2" s="9" t="s">
        <v>18</v>
      </c>
      <c r="V2" s="9" t="s">
        <v>18</v>
      </c>
    </row>
    <row r="3" spans="2:26" s="21" customFormat="1" ht="12.75">
      <c r="B3" s="22" t="s">
        <v>26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10</v>
      </c>
      <c r="M3" s="21" t="s">
        <v>9</v>
      </c>
      <c r="N3" s="21" t="s">
        <v>10</v>
      </c>
      <c r="O3" s="21" t="s">
        <v>9</v>
      </c>
      <c r="P3" s="21" t="s">
        <v>204</v>
      </c>
      <c r="Q3" s="21" t="s">
        <v>191</v>
      </c>
      <c r="R3" s="21" t="s">
        <v>191</v>
      </c>
      <c r="S3" s="21" t="s">
        <v>9</v>
      </c>
      <c r="T3" s="21" t="s">
        <v>191</v>
      </c>
      <c r="Z3"/>
    </row>
    <row r="4" spans="1:24" s="122" customFormat="1" ht="12.75">
      <c r="A4" s="41">
        <v>2013</v>
      </c>
      <c r="B4" s="128" t="s">
        <v>0</v>
      </c>
      <c r="C4" s="128"/>
      <c r="D4" s="128"/>
      <c r="E4" s="128"/>
      <c r="F4" s="6">
        <v>5</v>
      </c>
      <c r="G4" s="6" t="s">
        <v>206</v>
      </c>
      <c r="H4" s="6">
        <v>5</v>
      </c>
      <c r="I4" s="6" t="s">
        <v>206</v>
      </c>
      <c r="J4" s="17">
        <v>1</v>
      </c>
      <c r="K4" s="17">
        <v>3</v>
      </c>
      <c r="L4" s="17">
        <v>3</v>
      </c>
      <c r="M4" s="6" t="s">
        <v>206</v>
      </c>
      <c r="N4" s="6" t="s">
        <v>206</v>
      </c>
      <c r="O4" s="17">
        <v>4</v>
      </c>
      <c r="P4" s="6" t="s">
        <v>206</v>
      </c>
      <c r="Q4" s="6" t="s">
        <v>206</v>
      </c>
      <c r="R4" s="17">
        <v>2</v>
      </c>
      <c r="S4" s="6" t="s">
        <v>206</v>
      </c>
      <c r="T4" s="6" t="s">
        <v>206</v>
      </c>
      <c r="U4" s="6" t="s">
        <v>206</v>
      </c>
      <c r="V4" s="6" t="s">
        <v>206</v>
      </c>
      <c r="W4" s="129"/>
      <c r="X4" s="129"/>
    </row>
    <row r="5" spans="1:24" s="122" customFormat="1" ht="12.75">
      <c r="A5" s="41">
        <v>2013</v>
      </c>
      <c r="B5" s="128" t="s">
        <v>23</v>
      </c>
      <c r="C5" s="128"/>
      <c r="D5" s="128"/>
      <c r="E5" s="128"/>
      <c r="F5" s="15">
        <v>0.005590277777777778</v>
      </c>
      <c r="G5" s="127"/>
      <c r="H5" s="126">
        <v>0.005013888888888889</v>
      </c>
      <c r="I5" s="26"/>
      <c r="J5" s="26">
        <v>0.006180555555555556</v>
      </c>
      <c r="K5" s="26">
        <v>0.00633101851851852</v>
      </c>
      <c r="L5" s="26">
        <v>0.006030092592592593</v>
      </c>
      <c r="M5" s="26"/>
      <c r="N5" s="26"/>
      <c r="O5" s="26">
        <v>0.005347222222222222</v>
      </c>
      <c r="P5" s="26"/>
      <c r="Q5" s="26"/>
      <c r="R5" s="26">
        <v>0.006516203703703704</v>
      </c>
      <c r="S5" s="26"/>
      <c r="T5" s="26"/>
      <c r="U5" s="26"/>
      <c r="V5" s="26"/>
      <c r="W5" s="129"/>
      <c r="X5" s="129"/>
    </row>
    <row r="6" spans="1:24" s="122" customFormat="1" ht="12.75">
      <c r="A6" s="41">
        <v>2013</v>
      </c>
      <c r="B6" s="128" t="s">
        <v>2</v>
      </c>
      <c r="C6" s="128"/>
      <c r="D6" s="128"/>
      <c r="E6" s="128"/>
      <c r="F6" s="16">
        <v>5</v>
      </c>
      <c r="G6" s="16"/>
      <c r="H6" s="16">
        <v>7</v>
      </c>
      <c r="I6" s="27"/>
      <c r="J6" s="27">
        <v>6</v>
      </c>
      <c r="K6" s="27">
        <v>5</v>
      </c>
      <c r="L6" s="27">
        <v>3</v>
      </c>
      <c r="M6" s="27"/>
      <c r="N6" s="27"/>
      <c r="O6" s="27">
        <v>6</v>
      </c>
      <c r="P6" s="27"/>
      <c r="Q6" s="27"/>
      <c r="R6" s="27">
        <v>3</v>
      </c>
      <c r="S6" s="27"/>
      <c r="T6" s="27"/>
      <c r="U6" s="27"/>
      <c r="V6" s="28"/>
      <c r="W6" s="129"/>
      <c r="X6" s="129"/>
    </row>
    <row r="7" spans="1:24" s="122" customFormat="1" ht="12.75">
      <c r="A7" s="41">
        <v>2013</v>
      </c>
      <c r="B7" s="128" t="s">
        <v>1</v>
      </c>
      <c r="C7" s="128"/>
      <c r="D7" s="128"/>
      <c r="E7" s="128"/>
      <c r="F7" s="6"/>
      <c r="G7" s="6"/>
      <c r="H7" s="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29"/>
      <c r="X7" s="129"/>
    </row>
    <row r="8" spans="1:25" s="3" customFormat="1" ht="12.75">
      <c r="A8" s="42" t="s">
        <v>22</v>
      </c>
      <c r="B8" s="43"/>
      <c r="C8" s="44">
        <f>+W8/X8</f>
        <v>34.285714285714285</v>
      </c>
      <c r="D8" s="39"/>
      <c r="E8" s="38"/>
      <c r="F8" s="37">
        <v>0</v>
      </c>
      <c r="G8" s="37"/>
      <c r="H8" s="37">
        <v>0</v>
      </c>
      <c r="I8" s="37"/>
      <c r="J8" s="37">
        <v>80</v>
      </c>
      <c r="K8" s="37">
        <v>40</v>
      </c>
      <c r="L8" s="37">
        <v>40</v>
      </c>
      <c r="M8" s="37"/>
      <c r="N8" s="46"/>
      <c r="O8" s="46">
        <v>20</v>
      </c>
      <c r="P8" s="46"/>
      <c r="Q8" s="46"/>
      <c r="R8" s="46">
        <v>60</v>
      </c>
      <c r="S8" s="46"/>
      <c r="T8" s="46"/>
      <c r="U8" s="37"/>
      <c r="V8" s="37"/>
      <c r="W8" s="1">
        <f>SUM(F8:V8)</f>
        <v>240</v>
      </c>
      <c r="X8" s="40">
        <f>COUNT(F8:V8)</f>
        <v>7</v>
      </c>
      <c r="Y8"/>
    </row>
    <row r="9" spans="1:26" s="3" customFormat="1" ht="12.75">
      <c r="A9" s="42"/>
      <c r="B9" s="43"/>
      <c r="C9" s="44"/>
      <c r="D9" s="39"/>
      <c r="E9" s="38"/>
      <c r="F9" s="37"/>
      <c r="G9" s="37"/>
      <c r="H9" s="37"/>
      <c r="I9" s="37"/>
      <c r="J9" s="37"/>
      <c r="K9" s="37"/>
      <c r="L9" s="37"/>
      <c r="M9" s="37"/>
      <c r="N9" s="37"/>
      <c r="O9" s="163" t="s">
        <v>221</v>
      </c>
      <c r="P9" s="37"/>
      <c r="Q9" s="37"/>
      <c r="R9" s="37"/>
      <c r="S9" s="37"/>
      <c r="T9" s="37"/>
      <c r="U9" s="37"/>
      <c r="V9" s="37"/>
      <c r="W9" s="37"/>
      <c r="X9" s="37"/>
      <c r="Y9" s="45"/>
      <c r="Z9" s="40"/>
    </row>
    <row r="10" spans="1:26" s="3" customFormat="1" ht="12.75">
      <c r="A10" s="21"/>
      <c r="B10" s="22" t="s">
        <v>26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9</v>
      </c>
      <c r="M10" s="21" t="s">
        <v>10</v>
      </c>
      <c r="N10" s="21" t="s">
        <v>10</v>
      </c>
      <c r="O10" s="124" t="s">
        <v>203</v>
      </c>
      <c r="P10" s="124" t="s">
        <v>10</v>
      </c>
      <c r="Q10" s="21" t="s">
        <v>9</v>
      </c>
      <c r="R10" s="21" t="s">
        <v>204</v>
      </c>
      <c r="S10" s="21" t="s">
        <v>191</v>
      </c>
      <c r="T10" s="21" t="s">
        <v>191</v>
      </c>
      <c r="U10" s="21" t="s">
        <v>9</v>
      </c>
      <c r="V10" s="21" t="s">
        <v>191</v>
      </c>
      <c r="W10" s="37"/>
      <c r="X10" s="37"/>
      <c r="Y10" s="37"/>
      <c r="Z10" s="1"/>
    </row>
    <row r="11" spans="1:26" s="3" customFormat="1" ht="12.75">
      <c r="A11" s="10">
        <v>2017</v>
      </c>
      <c r="B11" s="11" t="s">
        <v>0</v>
      </c>
      <c r="C11" s="11"/>
      <c r="D11" s="12"/>
      <c r="E11" s="13"/>
      <c r="F11" s="6">
        <v>3</v>
      </c>
      <c r="G11" s="6">
        <v>0</v>
      </c>
      <c r="H11" s="6">
        <v>3</v>
      </c>
      <c r="I11" s="17">
        <v>4</v>
      </c>
      <c r="J11" s="6">
        <v>0</v>
      </c>
      <c r="K11" s="17">
        <v>4</v>
      </c>
      <c r="L11" s="17"/>
      <c r="M11" s="17"/>
      <c r="N11" s="17"/>
      <c r="O11" s="17">
        <v>0</v>
      </c>
      <c r="P11" s="17"/>
      <c r="Q11" s="17"/>
      <c r="R11" s="17"/>
      <c r="S11" s="17"/>
      <c r="T11" s="17"/>
      <c r="U11" s="17"/>
      <c r="V11" s="17"/>
      <c r="W11" s="37"/>
      <c r="X11" s="37"/>
      <c r="Y11" s="1"/>
      <c r="Z11" s="1"/>
    </row>
    <row r="12" spans="1:26" s="3" customFormat="1" ht="12.75">
      <c r="A12" s="10">
        <v>2017</v>
      </c>
      <c r="B12" s="11" t="s">
        <v>23</v>
      </c>
      <c r="C12" s="11"/>
      <c r="D12" s="12"/>
      <c r="E12" s="13"/>
      <c r="F12" s="161">
        <v>0.005347222222222222</v>
      </c>
      <c r="G12" s="152">
        <v>0.005346064814814815</v>
      </c>
      <c r="H12" s="154">
        <v>0.004138888888888889</v>
      </c>
      <c r="I12" s="154">
        <v>0.005177083333333333</v>
      </c>
      <c r="J12" s="161">
        <v>0.005127314814814815</v>
      </c>
      <c r="K12" s="161">
        <v>0.006076388888888889</v>
      </c>
      <c r="L12" s="26"/>
      <c r="M12" s="127"/>
      <c r="N12" s="127"/>
      <c r="O12" s="161">
        <v>0.004314814814814815</v>
      </c>
      <c r="P12" s="26"/>
      <c r="Q12" s="26"/>
      <c r="R12" s="26"/>
      <c r="S12" s="26"/>
      <c r="T12" s="26"/>
      <c r="U12" s="26"/>
      <c r="V12" s="26"/>
      <c r="W12" s="37"/>
      <c r="X12" s="37"/>
      <c r="Y12" s="1"/>
      <c r="Z12" s="1"/>
    </row>
    <row r="13" spans="1:26" s="3" customFormat="1" ht="13.5" customHeight="1">
      <c r="A13" s="10">
        <v>2017</v>
      </c>
      <c r="B13" s="11" t="s">
        <v>2</v>
      </c>
      <c r="C13" s="11"/>
      <c r="D13" s="12"/>
      <c r="E13" s="13"/>
      <c r="F13" s="16">
        <v>6</v>
      </c>
      <c r="G13" s="16">
        <v>4</v>
      </c>
      <c r="H13" s="16">
        <v>4</v>
      </c>
      <c r="I13" s="16">
        <v>10</v>
      </c>
      <c r="J13" s="27">
        <v>2</v>
      </c>
      <c r="K13" s="27">
        <v>6</v>
      </c>
      <c r="L13" s="27"/>
      <c r="M13" s="27"/>
      <c r="N13" s="27"/>
      <c r="O13" s="27">
        <v>5</v>
      </c>
      <c r="P13" s="27"/>
      <c r="Q13" s="27"/>
      <c r="R13" s="27"/>
      <c r="S13" s="27"/>
      <c r="T13" s="27"/>
      <c r="U13" s="27"/>
      <c r="V13" s="27"/>
      <c r="W13" s="37"/>
      <c r="X13" s="37"/>
      <c r="Y13" s="1"/>
      <c r="Z13" s="1"/>
    </row>
    <row r="14" spans="1:26" s="3" customFormat="1" ht="13.5" customHeight="1">
      <c r="A14" s="10">
        <v>2017</v>
      </c>
      <c r="B14" s="11" t="s">
        <v>1</v>
      </c>
      <c r="C14" s="11"/>
      <c r="D14" s="12" t="s">
        <v>212</v>
      </c>
      <c r="E14" s="13" t="s">
        <v>212</v>
      </c>
      <c r="F14" s="6"/>
      <c r="G14" s="6"/>
      <c r="H14" s="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37"/>
      <c r="X14" s="37"/>
      <c r="Y14" s="1"/>
      <c r="Z14" s="1"/>
    </row>
    <row r="15" spans="1:26" s="3" customFormat="1" ht="13.5" customHeight="1">
      <c r="A15" s="42" t="s">
        <v>22</v>
      </c>
      <c r="B15" s="43"/>
      <c r="C15" s="44">
        <f>+Y15/Z15</f>
        <v>60</v>
      </c>
      <c r="D15" s="12"/>
      <c r="E15" s="13"/>
      <c r="F15" s="37">
        <v>40</v>
      </c>
      <c r="G15" s="37">
        <v>100</v>
      </c>
      <c r="H15" s="37">
        <v>40</v>
      </c>
      <c r="I15" s="37">
        <v>20</v>
      </c>
      <c r="J15" s="37">
        <v>100</v>
      </c>
      <c r="K15" s="37">
        <v>20</v>
      </c>
      <c r="L15" s="37"/>
      <c r="M15" s="37"/>
      <c r="N15" s="37"/>
      <c r="O15" s="37">
        <v>100</v>
      </c>
      <c r="P15" s="37"/>
      <c r="Q15" s="37"/>
      <c r="R15" s="37"/>
      <c r="S15" s="37"/>
      <c r="T15" s="37"/>
      <c r="U15" s="37"/>
      <c r="V15" s="37"/>
      <c r="W15" s="37"/>
      <c r="X15" s="37"/>
      <c r="Y15" s="45">
        <f>SUM(F15:X15)</f>
        <v>420</v>
      </c>
      <c r="Z15" s="40">
        <f>COUNT(F15:X15)</f>
        <v>7</v>
      </c>
    </row>
    <row r="16" spans="23:24" ht="12.75">
      <c r="W16" s="37"/>
      <c r="X16" s="37"/>
    </row>
    <row r="17" ht="13.5" thickBot="1"/>
    <row r="18" spans="1:27" ht="12.75">
      <c r="A18" s="66"/>
      <c r="B18" s="67"/>
      <c r="C18" s="67"/>
      <c r="D18" s="68"/>
      <c r="E18" s="69"/>
      <c r="F18" s="67" t="s">
        <v>76</v>
      </c>
      <c r="G18" s="67" t="s">
        <v>77</v>
      </c>
      <c r="H18" s="67" t="s">
        <v>78</v>
      </c>
      <c r="I18" s="67" t="s">
        <v>79</v>
      </c>
      <c r="J18" s="70"/>
      <c r="K18" s="70"/>
      <c r="L18" s="70"/>
      <c r="M18" s="71"/>
      <c r="N18" s="32"/>
      <c r="O18" s="32"/>
      <c r="P18" s="32"/>
      <c r="Q18" s="32"/>
      <c r="R18" s="32"/>
      <c r="S18" s="32"/>
      <c r="T18" s="32"/>
      <c r="U18" s="32"/>
      <c r="V18" s="32"/>
      <c r="Y18">
        <v>0</v>
      </c>
      <c r="Z18">
        <v>100</v>
      </c>
      <c r="AA18">
        <v>100</v>
      </c>
    </row>
    <row r="19" spans="1:27" ht="12.75">
      <c r="A19" s="72">
        <v>2014</v>
      </c>
      <c r="B19" s="11" t="s">
        <v>75</v>
      </c>
      <c r="C19" s="11"/>
      <c r="D19" s="12"/>
      <c r="E19" s="13"/>
      <c r="F19" s="14"/>
      <c r="G19" s="80">
        <v>0.2347222222222222</v>
      </c>
      <c r="H19" s="14"/>
      <c r="I19" s="14"/>
      <c r="J19" s="14"/>
      <c r="K19" s="14"/>
      <c r="L19" s="14"/>
      <c r="M19" s="73"/>
      <c r="Y19">
        <v>1</v>
      </c>
      <c r="Z19">
        <v>90</v>
      </c>
      <c r="AA19">
        <v>80</v>
      </c>
    </row>
    <row r="20" spans="1:27" ht="12.75">
      <c r="A20" s="72"/>
      <c r="B20" s="11"/>
      <c r="C20" s="11"/>
      <c r="D20" s="12"/>
      <c r="E20" s="13"/>
      <c r="F20" s="14"/>
      <c r="G20" s="14"/>
      <c r="H20" s="14"/>
      <c r="I20" s="14"/>
      <c r="J20" s="14"/>
      <c r="K20" s="14"/>
      <c r="L20" s="14"/>
      <c r="M20" s="73"/>
      <c r="Y20">
        <v>2</v>
      </c>
      <c r="Z20">
        <v>80</v>
      </c>
      <c r="AA20">
        <v>60</v>
      </c>
    </row>
    <row r="21" spans="1:27" ht="12.75">
      <c r="A21" s="72"/>
      <c r="B21" s="11"/>
      <c r="C21" s="11"/>
      <c r="D21" s="12"/>
      <c r="E21" s="13"/>
      <c r="F21" s="14" t="s">
        <v>81</v>
      </c>
      <c r="G21" s="14" t="s">
        <v>82</v>
      </c>
      <c r="H21" s="14" t="s">
        <v>83</v>
      </c>
      <c r="I21" s="14" t="s">
        <v>84</v>
      </c>
      <c r="J21" s="14" t="s">
        <v>85</v>
      </c>
      <c r="K21" s="14" t="s">
        <v>86</v>
      </c>
      <c r="L21" s="14" t="s">
        <v>87</v>
      </c>
      <c r="M21" s="73" t="s">
        <v>88</v>
      </c>
      <c r="Y21">
        <v>3</v>
      </c>
      <c r="Z21">
        <v>70</v>
      </c>
      <c r="AA21">
        <v>40</v>
      </c>
    </row>
    <row r="22" spans="1:27" ht="13.5" thickBot="1">
      <c r="A22" s="74">
        <v>2014</v>
      </c>
      <c r="B22" s="75" t="s">
        <v>80</v>
      </c>
      <c r="C22" s="75"/>
      <c r="D22" s="76"/>
      <c r="E22" s="77"/>
      <c r="F22" s="78"/>
      <c r="G22" s="81">
        <v>0.37777777777777777</v>
      </c>
      <c r="H22" s="78"/>
      <c r="I22" s="78"/>
      <c r="J22" s="78"/>
      <c r="K22" s="78"/>
      <c r="L22" s="78"/>
      <c r="M22" s="79"/>
      <c r="Y22">
        <v>4</v>
      </c>
      <c r="Z22">
        <v>60</v>
      </c>
      <c r="AA22">
        <v>20</v>
      </c>
    </row>
    <row r="23" spans="25:27" ht="12.75">
      <c r="Y23">
        <v>5</v>
      </c>
      <c r="Z23">
        <v>50</v>
      </c>
      <c r="AA23">
        <v>0</v>
      </c>
    </row>
    <row r="24" spans="25:26" ht="12.75">
      <c r="Y24">
        <v>6</v>
      </c>
      <c r="Z24">
        <v>40</v>
      </c>
    </row>
    <row r="25" spans="13:26" ht="12.75">
      <c r="M25" s="29"/>
      <c r="Y25">
        <v>7</v>
      </c>
      <c r="Z25">
        <v>30</v>
      </c>
    </row>
    <row r="26" spans="25:26" ht="12.75">
      <c r="Y26">
        <v>8</v>
      </c>
      <c r="Z26">
        <v>20</v>
      </c>
    </row>
    <row r="27" spans="25:26" ht="12.75">
      <c r="Y27">
        <v>9</v>
      </c>
      <c r="Z27">
        <v>10</v>
      </c>
    </row>
    <row r="28" spans="25:26" ht="12.75">
      <c r="Y28">
        <v>10</v>
      </c>
      <c r="Z28">
        <v>0</v>
      </c>
    </row>
    <row r="30" ht="12.75">
      <c r="M30" s="29"/>
    </row>
    <row r="31" spans="25:27" ht="12.75">
      <c r="Y31">
        <v>0</v>
      </c>
      <c r="Z31">
        <v>100</v>
      </c>
      <c r="AA31">
        <v>100</v>
      </c>
    </row>
    <row r="32" spans="25:27" ht="12.75">
      <c r="Y32">
        <v>1</v>
      </c>
      <c r="Z32">
        <v>95</v>
      </c>
      <c r="AA32">
        <v>93.5</v>
      </c>
    </row>
    <row r="33" spans="25:27" ht="12.75">
      <c r="Y33">
        <v>2</v>
      </c>
      <c r="Z33">
        <v>90</v>
      </c>
      <c r="AA33">
        <v>87</v>
      </c>
    </row>
    <row r="34" spans="25:27" ht="12.75">
      <c r="Y34">
        <v>3</v>
      </c>
      <c r="Z34">
        <v>85</v>
      </c>
      <c r="AA34">
        <v>80.5</v>
      </c>
    </row>
    <row r="35" spans="25:27" ht="12.75">
      <c r="Y35">
        <v>4</v>
      </c>
      <c r="Z35">
        <v>80</v>
      </c>
      <c r="AA35">
        <v>74</v>
      </c>
    </row>
    <row r="36" spans="25:27" ht="12.75">
      <c r="Y36">
        <v>5</v>
      </c>
      <c r="Z36">
        <v>75</v>
      </c>
      <c r="AA36">
        <v>67.5</v>
      </c>
    </row>
    <row r="37" spans="25:27" ht="12.75">
      <c r="Y37">
        <v>6</v>
      </c>
      <c r="Z37">
        <v>70</v>
      </c>
      <c r="AA37">
        <v>61</v>
      </c>
    </row>
    <row r="38" spans="25:27" ht="12.75">
      <c r="Y38">
        <v>7</v>
      </c>
      <c r="Z38">
        <v>65</v>
      </c>
      <c r="AA38">
        <v>54.5</v>
      </c>
    </row>
    <row r="39" spans="25:27" ht="12.75">
      <c r="Y39">
        <v>8</v>
      </c>
      <c r="Z39">
        <v>60</v>
      </c>
      <c r="AA39">
        <v>48</v>
      </c>
    </row>
    <row r="40" spans="25:27" ht="12.75">
      <c r="Y40">
        <v>9</v>
      </c>
      <c r="Z40">
        <v>55</v>
      </c>
      <c r="AA40">
        <v>41.5</v>
      </c>
    </row>
    <row r="41" spans="25:27" ht="12.75">
      <c r="Y41">
        <v>10</v>
      </c>
      <c r="Z41">
        <v>50</v>
      </c>
      <c r="AA41">
        <v>35</v>
      </c>
    </row>
    <row r="42" spans="25:27" ht="12.75">
      <c r="Y42">
        <v>11</v>
      </c>
      <c r="Z42">
        <v>45</v>
      </c>
      <c r="AA42">
        <v>28.5</v>
      </c>
    </row>
    <row r="43" spans="25:27" ht="12.75">
      <c r="Y43">
        <v>12</v>
      </c>
      <c r="Z43">
        <v>40</v>
      </c>
      <c r="AA43">
        <v>22</v>
      </c>
    </row>
    <row r="44" spans="25:27" ht="12.75">
      <c r="Y44">
        <v>13</v>
      </c>
      <c r="Z44">
        <v>35</v>
      </c>
      <c r="AA44">
        <v>15.5</v>
      </c>
    </row>
    <row r="45" spans="25:27" ht="12.75">
      <c r="Y45">
        <v>14</v>
      </c>
      <c r="Z45">
        <v>30</v>
      </c>
      <c r="AA45">
        <v>9</v>
      </c>
    </row>
    <row r="46" spans="25:27" ht="12.75">
      <c r="Y46">
        <v>15</v>
      </c>
      <c r="Z46">
        <v>25</v>
      </c>
      <c r="AA46">
        <v>2.5</v>
      </c>
    </row>
    <row r="47" spans="25:26" ht="12.75">
      <c r="Y47">
        <v>16</v>
      </c>
      <c r="Z47">
        <v>20</v>
      </c>
    </row>
    <row r="48" spans="25:26" ht="12.75">
      <c r="Y48">
        <v>17</v>
      </c>
      <c r="Z48">
        <v>15</v>
      </c>
    </row>
    <row r="49" spans="25:26" ht="12.75">
      <c r="Y49">
        <v>18</v>
      </c>
      <c r="Z49">
        <v>10</v>
      </c>
    </row>
    <row r="50" spans="25:26" ht="12.75">
      <c r="Y50">
        <v>19</v>
      </c>
      <c r="Z50">
        <v>5</v>
      </c>
    </row>
    <row r="51" spans="25:26" ht="12.75">
      <c r="Y51">
        <v>20</v>
      </c>
      <c r="Z51">
        <v>0</v>
      </c>
    </row>
  </sheetData>
  <sheetProtection/>
  <mergeCells count="1">
    <mergeCell ref="A1:B2"/>
  </mergeCells>
  <conditionalFormatting sqref="F4 H4 J4:L4 O4 R4">
    <cfRule type="top10" priority="5" dxfId="0" stopIfTrue="1" rank="3" bottom="1"/>
  </conditionalFormatting>
  <conditionalFormatting sqref="F7:V7">
    <cfRule type="top10" priority="4" dxfId="0" stopIfTrue="1" rank="3"/>
  </conditionalFormatting>
  <conditionalFormatting sqref="G4 I4 M4:N4 P4:Q4 S4:V4">
    <cfRule type="expression" priority="8" dxfId="4" stopIfTrue="1">
      <formula>SMALL(($F$31:$X$31),MIN(3,COUNT($F$31:$X$31)))&gt;=G4</formula>
    </cfRule>
  </conditionalFormatting>
  <conditionalFormatting sqref="F14:V14">
    <cfRule type="expression" priority="3" dxfId="4" stopIfTrue="1">
      <formula>LARGE(($F$27:$X$27),MIN(3,COUNT($F$27:$X$27)))&lt;=F14</formula>
    </cfRule>
  </conditionalFormatting>
  <conditionalFormatting sqref="F11:V11">
    <cfRule type="top10" priority="1" dxfId="0" rank="3" bottom="1"/>
  </conditionalFormatting>
  <printOptions/>
  <pageMargins left="0.17" right="0.18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zoomScalePageLayoutView="0" workbookViewId="0" topLeftCell="A1">
      <pane xSplit="5" ySplit="2" topLeftCell="F2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36" sqref="H36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4.00390625" style="0" bestFit="1" customWidth="1"/>
    <col min="17" max="17" width="11.140625" style="0" bestFit="1" customWidth="1"/>
    <col min="18" max="18" width="14.00390625" style="0" bestFit="1" customWidth="1"/>
    <col min="19" max="19" width="8.140625" style="0" bestFit="1" customWidth="1"/>
    <col min="20" max="21" width="13.57421875" style="0" bestFit="1" customWidth="1"/>
    <col min="22" max="22" width="14.00390625" style="0" bestFit="1" customWidth="1"/>
    <col min="23" max="23" width="9.8515625" style="0" bestFit="1" customWidth="1"/>
    <col min="24" max="24" width="13.57421875" style="0" bestFit="1" customWidth="1"/>
    <col min="25" max="25" width="4.00390625" style="1" bestFit="1" customWidth="1"/>
    <col min="26" max="26" width="2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47</v>
      </c>
      <c r="B1" s="173"/>
      <c r="W1" s="65" t="s">
        <v>19</v>
      </c>
      <c r="X1" s="65" t="s">
        <v>19</v>
      </c>
    </row>
    <row r="2" spans="1:24" s="2" customFormat="1" ht="13.5" customHeight="1" thickBot="1">
      <c r="A2" s="174"/>
      <c r="B2" s="175" t="s">
        <v>47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9" t="s">
        <v>18</v>
      </c>
      <c r="X2" s="9" t="s">
        <v>18</v>
      </c>
    </row>
    <row r="3" spans="2:28" s="21" customFormat="1" ht="12.75">
      <c r="B3" s="22" t="s">
        <v>27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6" s="122" customFormat="1" ht="12.75">
      <c r="A4" s="41">
        <v>2013</v>
      </c>
      <c r="B4" s="128" t="s">
        <v>0</v>
      </c>
      <c r="C4" s="128"/>
      <c r="D4" s="128"/>
      <c r="E4" s="128"/>
      <c r="F4" s="6" t="s">
        <v>206</v>
      </c>
      <c r="G4" s="6" t="s">
        <v>206</v>
      </c>
      <c r="H4" s="6">
        <v>1</v>
      </c>
      <c r="I4" s="17">
        <v>4</v>
      </c>
      <c r="J4" s="6" t="s">
        <v>206</v>
      </c>
      <c r="K4" s="6" t="s">
        <v>206</v>
      </c>
      <c r="L4" s="17">
        <v>8</v>
      </c>
      <c r="M4" s="6" t="s">
        <v>206</v>
      </c>
      <c r="N4" s="17">
        <v>1</v>
      </c>
      <c r="O4" s="6" t="s">
        <v>206</v>
      </c>
      <c r="P4" s="6" t="s">
        <v>206</v>
      </c>
      <c r="Q4" s="17">
        <v>6</v>
      </c>
      <c r="R4" s="17">
        <v>1</v>
      </c>
      <c r="S4" s="17">
        <v>6</v>
      </c>
      <c r="T4" s="17">
        <v>5</v>
      </c>
      <c r="U4" s="6" t="s">
        <v>206</v>
      </c>
      <c r="V4" s="6" t="s">
        <v>206</v>
      </c>
      <c r="W4" s="6" t="s">
        <v>206</v>
      </c>
      <c r="X4" s="6" t="s">
        <v>206</v>
      </c>
      <c r="Y4" s="129"/>
      <c r="Z4" s="129"/>
    </row>
    <row r="5" spans="1:26" s="122" customFormat="1" ht="12.75">
      <c r="A5" s="41">
        <v>2013</v>
      </c>
      <c r="B5" s="128" t="s">
        <v>23</v>
      </c>
      <c r="C5" s="128"/>
      <c r="D5" s="128"/>
      <c r="E5" s="128"/>
      <c r="F5" s="15"/>
      <c r="G5" s="127"/>
      <c r="H5" s="126">
        <v>0.007430555555555555</v>
      </c>
      <c r="I5" s="26">
        <v>0.009037037037037036</v>
      </c>
      <c r="J5" s="26"/>
      <c r="K5" s="26"/>
      <c r="L5" s="26">
        <v>0.010560185185185186</v>
      </c>
      <c r="M5" s="26"/>
      <c r="N5" s="26">
        <v>0.01355324074074074</v>
      </c>
      <c r="O5" s="26"/>
      <c r="P5" s="26"/>
      <c r="Q5" s="26">
        <v>0.009085648148148148</v>
      </c>
      <c r="R5" s="26">
        <v>0.007633101851851853</v>
      </c>
      <c r="S5" s="26">
        <v>0.01138310185185185</v>
      </c>
      <c r="T5" s="26">
        <v>0.010347222222222223</v>
      </c>
      <c r="U5" s="26"/>
      <c r="V5" s="26"/>
      <c r="W5" s="26"/>
      <c r="X5" s="26"/>
      <c r="Y5" s="129"/>
      <c r="Z5" s="129"/>
    </row>
    <row r="6" spans="1:26" s="122" customFormat="1" ht="12.75">
      <c r="A6" s="41">
        <v>2013</v>
      </c>
      <c r="B6" s="128" t="s">
        <v>2</v>
      </c>
      <c r="C6" s="128"/>
      <c r="D6" s="128"/>
      <c r="E6" s="128"/>
      <c r="F6" s="16"/>
      <c r="G6" s="16"/>
      <c r="H6" s="16">
        <v>2</v>
      </c>
      <c r="I6" s="27">
        <v>3</v>
      </c>
      <c r="J6" s="27"/>
      <c r="K6" s="27"/>
      <c r="L6" s="27">
        <v>8</v>
      </c>
      <c r="M6" s="27"/>
      <c r="N6" s="27">
        <v>2</v>
      </c>
      <c r="O6" s="27"/>
      <c r="P6" s="27"/>
      <c r="Q6" s="27">
        <v>4</v>
      </c>
      <c r="R6" s="27">
        <v>25</v>
      </c>
      <c r="S6" s="27">
        <v>27</v>
      </c>
      <c r="T6" s="27">
        <v>3</v>
      </c>
      <c r="U6" s="27"/>
      <c r="V6" s="27"/>
      <c r="W6" s="27"/>
      <c r="X6" s="28"/>
      <c r="Y6" s="129"/>
      <c r="Z6" s="129"/>
    </row>
    <row r="7" spans="1:26" s="122" customFormat="1" ht="12.75">
      <c r="A7" s="41">
        <v>2013</v>
      </c>
      <c r="B7" s="128" t="s">
        <v>1</v>
      </c>
      <c r="C7" s="128"/>
      <c r="D7" s="128">
        <f>SUM(LARGE(F7:X7,1),LARGE(F7:X7,2),LARGE(F7:X7,3))</f>
        <v>236.58999999999997</v>
      </c>
      <c r="E7" s="128">
        <f>SUM(LARGE(F7:X7,1),LARGE(F7:X7,2),LARGE(F7:X7,3),LARGE(F7:X7,4),LARGE(F7:X7,5))</f>
        <v>382.11</v>
      </c>
      <c r="F7" s="6"/>
      <c r="G7" s="6"/>
      <c r="H7" s="6">
        <v>81.07</v>
      </c>
      <c r="I7" s="17">
        <v>73.02</v>
      </c>
      <c r="J7" s="17"/>
      <c r="K7" s="17"/>
      <c r="L7" s="17">
        <v>61.6</v>
      </c>
      <c r="M7" s="17"/>
      <c r="N7" s="17">
        <v>82.5</v>
      </c>
      <c r="O7" s="17"/>
      <c r="P7" s="17"/>
      <c r="Q7" s="17">
        <v>72.92</v>
      </c>
      <c r="R7" s="17">
        <v>72.6</v>
      </c>
      <c r="S7" s="17">
        <v>58.81</v>
      </c>
      <c r="T7" s="17">
        <v>64.76</v>
      </c>
      <c r="U7" s="17"/>
      <c r="V7" s="17"/>
      <c r="W7" s="17"/>
      <c r="X7" s="17"/>
      <c r="Y7" s="129"/>
      <c r="Z7" s="129"/>
    </row>
    <row r="8" spans="1:27" s="3" customFormat="1" ht="12.75">
      <c r="A8" s="42" t="s">
        <v>22</v>
      </c>
      <c r="B8" s="43"/>
      <c r="C8" s="44">
        <f>+Y8/Z8</f>
        <v>60</v>
      </c>
      <c r="D8" s="39">
        <f>+(+H8+I8+N8)/3</f>
        <v>80</v>
      </c>
      <c r="E8" s="38">
        <f>+(+H8+I8+N8+Q8+R8)/5</f>
        <v>74</v>
      </c>
      <c r="F8" s="37"/>
      <c r="G8" s="37"/>
      <c r="H8" s="37">
        <v>90</v>
      </c>
      <c r="I8" s="37">
        <v>60</v>
      </c>
      <c r="J8" s="37"/>
      <c r="K8" s="37"/>
      <c r="L8" s="37">
        <v>20</v>
      </c>
      <c r="M8" s="37"/>
      <c r="N8" s="37">
        <v>90</v>
      </c>
      <c r="O8" s="37"/>
      <c r="P8" s="46"/>
      <c r="Q8" s="46">
        <v>40</v>
      </c>
      <c r="R8" s="46">
        <v>90</v>
      </c>
      <c r="S8" s="46">
        <v>40</v>
      </c>
      <c r="T8" s="46">
        <v>50</v>
      </c>
      <c r="U8" s="46"/>
      <c r="V8" s="46"/>
      <c r="W8" s="37"/>
      <c r="X8" s="37"/>
      <c r="Y8" s="1">
        <f>SUM(F8:X8)</f>
        <v>480</v>
      </c>
      <c r="Z8" s="40">
        <f>COUNT(F8:X8)</f>
        <v>8</v>
      </c>
      <c r="AA8"/>
    </row>
    <row r="9" spans="1:27" s="3" customFormat="1" ht="12.75">
      <c r="A9" s="42"/>
      <c r="B9" s="43"/>
      <c r="C9" s="44"/>
      <c r="D9" s="39"/>
      <c r="E9" s="38"/>
      <c r="F9" s="37"/>
      <c r="G9" s="37"/>
      <c r="H9" s="37"/>
      <c r="I9" s="37"/>
      <c r="J9" s="37"/>
      <c r="K9" s="37"/>
      <c r="L9" s="37"/>
      <c r="M9" s="37"/>
      <c r="N9" s="37"/>
      <c r="O9" s="9" t="s">
        <v>14</v>
      </c>
      <c r="P9" s="9" t="s">
        <v>14</v>
      </c>
      <c r="Q9" s="46"/>
      <c r="R9" s="46"/>
      <c r="S9" s="46"/>
      <c r="T9" s="46"/>
      <c r="U9" s="65" t="s">
        <v>19</v>
      </c>
      <c r="V9" s="65" t="s">
        <v>19</v>
      </c>
      <c r="W9" s="37"/>
      <c r="X9" s="37"/>
      <c r="Y9" s="1"/>
      <c r="Z9" s="40"/>
      <c r="AA9"/>
    </row>
    <row r="10" spans="2:27" s="21" customFormat="1" ht="12.75">
      <c r="B10" s="22" t="s">
        <v>32</v>
      </c>
      <c r="C10" s="22"/>
      <c r="D10" s="23"/>
      <c r="E10" s="24"/>
      <c r="G10" s="21" t="s">
        <v>10</v>
      </c>
      <c r="H10" s="21" t="s">
        <v>10</v>
      </c>
      <c r="M10" s="21" t="s">
        <v>10</v>
      </c>
      <c r="O10" s="21" t="s">
        <v>11</v>
      </c>
      <c r="P10" s="21" t="s">
        <v>10</v>
      </c>
      <c r="R10" s="64" t="s">
        <v>11</v>
      </c>
      <c r="S10" s="64" t="s">
        <v>10</v>
      </c>
      <c r="U10" s="21" t="s">
        <v>10</v>
      </c>
      <c r="V10" s="21" t="s">
        <v>11</v>
      </c>
      <c r="W10" s="64" t="s">
        <v>10</v>
      </c>
      <c r="X10" s="64" t="s">
        <v>9</v>
      </c>
      <c r="Y10" s="1"/>
      <c r="Z10" s="1"/>
      <c r="AA10"/>
    </row>
    <row r="11" spans="1:26" s="122" customFormat="1" ht="12.75">
      <c r="A11" s="41">
        <v>2014</v>
      </c>
      <c r="B11" s="128" t="s">
        <v>0</v>
      </c>
      <c r="C11" s="128"/>
      <c r="D11" s="128"/>
      <c r="E11" s="128"/>
      <c r="F11" s="6" t="s">
        <v>206</v>
      </c>
      <c r="G11" s="6">
        <v>2</v>
      </c>
      <c r="H11" s="6">
        <v>7</v>
      </c>
      <c r="I11" s="6" t="s">
        <v>206</v>
      </c>
      <c r="J11" s="6" t="s">
        <v>206</v>
      </c>
      <c r="K11" s="6" t="s">
        <v>206</v>
      </c>
      <c r="L11" s="6" t="s">
        <v>206</v>
      </c>
      <c r="M11" s="17">
        <v>1</v>
      </c>
      <c r="N11" s="6" t="s">
        <v>206</v>
      </c>
      <c r="O11" s="17">
        <v>3</v>
      </c>
      <c r="P11" s="17">
        <v>4</v>
      </c>
      <c r="Q11" s="6" t="s">
        <v>206</v>
      </c>
      <c r="R11" s="6" t="s">
        <v>206</v>
      </c>
      <c r="S11" s="6" t="s">
        <v>206</v>
      </c>
      <c r="T11" s="6" t="s">
        <v>206</v>
      </c>
      <c r="U11" s="17">
        <v>8</v>
      </c>
      <c r="V11" s="17">
        <v>3</v>
      </c>
      <c r="W11" s="17">
        <v>6</v>
      </c>
      <c r="X11" s="25">
        <v>3</v>
      </c>
      <c r="Y11" s="129"/>
      <c r="Z11" s="129"/>
    </row>
    <row r="12" spans="1:26" s="122" customFormat="1" ht="12.75">
      <c r="A12" s="41">
        <v>2014</v>
      </c>
      <c r="B12" s="128" t="s">
        <v>23</v>
      </c>
      <c r="C12" s="128"/>
      <c r="D12" s="128"/>
      <c r="E12" s="128"/>
      <c r="F12" s="15"/>
      <c r="G12" s="127">
        <v>0.00921875</v>
      </c>
      <c r="H12" s="126">
        <v>0.009791666666666666</v>
      </c>
      <c r="I12" s="26"/>
      <c r="J12" s="26"/>
      <c r="K12" s="26"/>
      <c r="L12" s="26"/>
      <c r="M12" s="26">
        <v>0.008391203703703705</v>
      </c>
      <c r="N12" s="26"/>
      <c r="O12" s="26">
        <v>0.012561342592592594</v>
      </c>
      <c r="P12" s="26">
        <v>0.00957986111111111</v>
      </c>
      <c r="Q12" s="26"/>
      <c r="R12" s="26"/>
      <c r="S12" s="26"/>
      <c r="T12" s="26"/>
      <c r="U12" s="26">
        <v>0.01025</v>
      </c>
      <c r="V12" s="26">
        <v>0.012206018518518519</v>
      </c>
      <c r="W12" s="26">
        <v>0.008947916666666667</v>
      </c>
      <c r="X12" s="26">
        <v>0.01237037037037037</v>
      </c>
      <c r="Y12" s="129"/>
      <c r="Z12" s="129"/>
    </row>
    <row r="13" spans="1:26" s="122" customFormat="1" ht="12.75">
      <c r="A13" s="41">
        <v>2014</v>
      </c>
      <c r="B13" s="128" t="s">
        <v>2</v>
      </c>
      <c r="C13" s="128"/>
      <c r="D13" s="128"/>
      <c r="E13" s="128"/>
      <c r="F13" s="16"/>
      <c r="G13" s="16">
        <v>7</v>
      </c>
      <c r="H13" s="16">
        <v>5</v>
      </c>
      <c r="I13" s="27"/>
      <c r="J13" s="27"/>
      <c r="K13" s="27"/>
      <c r="L13" s="27"/>
      <c r="M13" s="27">
        <v>5</v>
      </c>
      <c r="N13" s="27"/>
      <c r="O13" s="27">
        <v>15</v>
      </c>
      <c r="P13" s="27">
        <v>19</v>
      </c>
      <c r="Q13" s="27"/>
      <c r="R13" s="27"/>
      <c r="S13" s="27"/>
      <c r="T13" s="27"/>
      <c r="U13" s="27">
        <v>29</v>
      </c>
      <c r="V13" s="27">
        <v>23</v>
      </c>
      <c r="W13" s="27">
        <v>27</v>
      </c>
      <c r="X13" s="28">
        <v>24</v>
      </c>
      <c r="Y13" s="129"/>
      <c r="Z13" s="129"/>
    </row>
    <row r="14" spans="1:26" s="122" customFormat="1" ht="12.75">
      <c r="A14" s="41">
        <v>2014</v>
      </c>
      <c r="B14" s="128" t="s">
        <v>1</v>
      </c>
      <c r="C14" s="128"/>
      <c r="D14" s="128">
        <f>SUM(LARGE(F14:X14,1),LARGE(F14:X14,2),LARGE(F14:X14,3))</f>
        <v>231.54</v>
      </c>
      <c r="E14" s="128">
        <f>SUM(LARGE(F14:X14,1),LARGE(F14:X14,2),LARGE(F14:X14,3),LARGE(F14:X14,4),LARGE(F14:X14,5))</f>
        <v>369.92</v>
      </c>
      <c r="F14" s="6"/>
      <c r="G14" s="6">
        <v>68.94</v>
      </c>
      <c r="H14" s="6">
        <v>57.83</v>
      </c>
      <c r="I14" s="17"/>
      <c r="J14" s="17"/>
      <c r="K14" s="17"/>
      <c r="L14" s="17"/>
      <c r="M14" s="17">
        <v>71.85</v>
      </c>
      <c r="N14" s="17"/>
      <c r="O14" s="17">
        <v>79.78</v>
      </c>
      <c r="P14" s="17">
        <v>69.44</v>
      </c>
      <c r="Q14" s="17"/>
      <c r="R14" s="17"/>
      <c r="S14" s="17"/>
      <c r="T14" s="17"/>
      <c r="U14" s="17">
        <v>60.64</v>
      </c>
      <c r="V14" s="17">
        <v>79.91</v>
      </c>
      <c r="W14" s="17">
        <v>51.32</v>
      </c>
      <c r="X14" s="17">
        <v>67.82</v>
      </c>
      <c r="Y14" s="129"/>
      <c r="Z14" s="129"/>
    </row>
    <row r="15" spans="1:26" s="3" customFormat="1" ht="12.75">
      <c r="A15" s="42" t="s">
        <v>22</v>
      </c>
      <c r="B15" s="43"/>
      <c r="C15" s="44">
        <f>+Y15/Z15</f>
        <v>58.888888888888886</v>
      </c>
      <c r="D15" s="39"/>
      <c r="E15" s="38"/>
      <c r="F15" s="37"/>
      <c r="G15" s="37">
        <v>80</v>
      </c>
      <c r="H15" s="37">
        <v>30</v>
      </c>
      <c r="I15" s="37"/>
      <c r="J15" s="37"/>
      <c r="K15" s="37"/>
      <c r="L15" s="37"/>
      <c r="M15" s="37">
        <v>90</v>
      </c>
      <c r="N15" s="37"/>
      <c r="O15" s="37">
        <v>70</v>
      </c>
      <c r="P15" s="37">
        <v>60</v>
      </c>
      <c r="Q15" s="37"/>
      <c r="R15" s="37"/>
      <c r="S15" s="37"/>
      <c r="T15" s="37"/>
      <c r="U15" s="37">
        <v>20</v>
      </c>
      <c r="V15" s="37">
        <v>70</v>
      </c>
      <c r="W15" s="37">
        <v>40</v>
      </c>
      <c r="X15" s="37">
        <v>70</v>
      </c>
      <c r="Y15" s="1">
        <f>SUM(F15:X15)</f>
        <v>530</v>
      </c>
      <c r="Z15" s="40">
        <f>COUNT(F15:X15)</f>
        <v>9</v>
      </c>
    </row>
    <row r="16" spans="1:26" s="3" customFormat="1" ht="13.5" customHeight="1">
      <c r="A16" s="33"/>
      <c r="B16" s="34"/>
      <c r="C16" s="34"/>
      <c r="D16" s="35"/>
      <c r="E16" s="36"/>
      <c r="F16" s="30"/>
      <c r="G16" s="30"/>
      <c r="H16" s="30"/>
      <c r="I16" s="37"/>
      <c r="J16" s="37"/>
      <c r="K16" s="37"/>
      <c r="L16" s="37"/>
      <c r="M16" s="37"/>
      <c r="N16" s="37"/>
      <c r="O16" s="9" t="s">
        <v>12</v>
      </c>
      <c r="P16" s="9" t="s">
        <v>12</v>
      </c>
      <c r="Q16" s="37"/>
      <c r="R16" s="9" t="s">
        <v>14</v>
      </c>
      <c r="S16" s="9" t="s">
        <v>14</v>
      </c>
      <c r="T16" s="37"/>
      <c r="U16" s="65" t="s">
        <v>19</v>
      </c>
      <c r="V16" s="65" t="s">
        <v>19</v>
      </c>
      <c r="W16" s="9" t="s">
        <v>18</v>
      </c>
      <c r="X16" s="9" t="s">
        <v>18</v>
      </c>
      <c r="Y16" s="1"/>
      <c r="Z16" s="31"/>
    </row>
    <row r="17" spans="2:27" s="21" customFormat="1" ht="12.75">
      <c r="B17" s="22" t="s">
        <v>32</v>
      </c>
      <c r="C17" s="22"/>
      <c r="D17" s="23"/>
      <c r="E17" s="24"/>
      <c r="G17" s="21" t="s">
        <v>10</v>
      </c>
      <c r="H17" s="21" t="s">
        <v>10</v>
      </c>
      <c r="J17" s="21" t="s">
        <v>9</v>
      </c>
      <c r="K17" s="21" t="s">
        <v>10</v>
      </c>
      <c r="L17" s="21" t="s">
        <v>10</v>
      </c>
      <c r="M17" s="124" t="s">
        <v>188</v>
      </c>
      <c r="N17" s="124" t="s">
        <v>11</v>
      </c>
      <c r="O17" s="134" t="s">
        <v>11</v>
      </c>
      <c r="P17" s="134" t="s">
        <v>10</v>
      </c>
      <c r="Q17" s="21" t="s">
        <v>9</v>
      </c>
      <c r="R17" s="124" t="s">
        <v>190</v>
      </c>
      <c r="S17" s="124" t="s">
        <v>191</v>
      </c>
      <c r="T17" s="124"/>
      <c r="U17" s="124" t="s">
        <v>11</v>
      </c>
      <c r="V17" s="124" t="s">
        <v>10</v>
      </c>
      <c r="W17" s="124" t="s">
        <v>10</v>
      </c>
      <c r="X17" s="124" t="s">
        <v>9</v>
      </c>
      <c r="Y17" s="1"/>
      <c r="Z17" s="1"/>
      <c r="AA17"/>
    </row>
    <row r="18" spans="1:26" ht="12.75">
      <c r="A18" s="10">
        <v>2015</v>
      </c>
      <c r="B18" s="11" t="s">
        <v>0</v>
      </c>
      <c r="C18" s="11"/>
      <c r="D18" s="12"/>
      <c r="E18" s="13"/>
      <c r="F18" s="6" t="s">
        <v>206</v>
      </c>
      <c r="G18" s="6">
        <v>4</v>
      </c>
      <c r="H18" s="6" t="s">
        <v>206</v>
      </c>
      <c r="I18" s="6" t="s">
        <v>206</v>
      </c>
      <c r="J18" s="17">
        <v>6</v>
      </c>
      <c r="K18" s="17">
        <v>4</v>
      </c>
      <c r="L18" s="17">
        <v>2</v>
      </c>
      <c r="M18" s="17">
        <v>4</v>
      </c>
      <c r="N18" s="6" t="s">
        <v>206</v>
      </c>
      <c r="O18" s="17">
        <v>3</v>
      </c>
      <c r="P18" s="17">
        <v>6</v>
      </c>
      <c r="Q18" s="17">
        <v>2</v>
      </c>
      <c r="R18" s="17">
        <v>1</v>
      </c>
      <c r="S18" s="17">
        <v>6</v>
      </c>
      <c r="T18" s="6" t="s">
        <v>206</v>
      </c>
      <c r="U18" s="6" t="s">
        <v>206</v>
      </c>
      <c r="V18" s="6" t="s">
        <v>206</v>
      </c>
      <c r="W18" s="17">
        <v>3</v>
      </c>
      <c r="X18" s="6" t="s">
        <v>206</v>
      </c>
      <c r="Y18" s="17"/>
      <c r="Z18" s="17"/>
    </row>
    <row r="19" spans="1:26" ht="12.75">
      <c r="A19" s="10">
        <v>2015</v>
      </c>
      <c r="B19" s="11" t="s">
        <v>23</v>
      </c>
      <c r="C19" s="11"/>
      <c r="D19" s="12"/>
      <c r="E19" s="13"/>
      <c r="F19" s="15"/>
      <c r="G19" s="127">
        <v>0.009278935185185185</v>
      </c>
      <c r="H19" s="126"/>
      <c r="I19" s="26"/>
      <c r="J19" s="126">
        <v>0.012729166666666666</v>
      </c>
      <c r="K19" s="127">
        <v>0.009837962962962963</v>
      </c>
      <c r="L19" s="127">
        <v>0.008796296296296297</v>
      </c>
      <c r="M19" s="127">
        <v>0.011944444444444445</v>
      </c>
      <c r="N19" s="26"/>
      <c r="O19" s="26">
        <v>0.011047453703703703</v>
      </c>
      <c r="P19" s="26">
        <v>0.008008101851851851</v>
      </c>
      <c r="Q19" s="127">
        <v>0.012337962962962962</v>
      </c>
      <c r="R19" s="26">
        <v>0.008291666666666666</v>
      </c>
      <c r="S19" s="26">
        <v>0.010190972222222223</v>
      </c>
      <c r="T19" s="26"/>
      <c r="U19" s="26"/>
      <c r="V19" s="26"/>
      <c r="W19" s="26">
        <v>0.0077314814814814815</v>
      </c>
      <c r="X19" s="26"/>
      <c r="Y19" s="26"/>
      <c r="Z19" s="26"/>
    </row>
    <row r="20" spans="1:26" ht="12.75">
      <c r="A20" s="10">
        <v>2015</v>
      </c>
      <c r="B20" s="11" t="s">
        <v>2</v>
      </c>
      <c r="C20" s="11"/>
      <c r="D20" s="12"/>
      <c r="E20" s="13"/>
      <c r="F20" s="16"/>
      <c r="G20" s="16">
        <v>9</v>
      </c>
      <c r="H20" s="16"/>
      <c r="I20" s="27"/>
      <c r="J20" s="27">
        <v>9</v>
      </c>
      <c r="K20" s="27">
        <v>6</v>
      </c>
      <c r="L20" s="27">
        <v>11</v>
      </c>
      <c r="M20" s="27">
        <v>11</v>
      </c>
      <c r="N20" s="27"/>
      <c r="O20" s="27">
        <v>38</v>
      </c>
      <c r="P20" s="27">
        <v>44</v>
      </c>
      <c r="Q20" s="27">
        <v>3</v>
      </c>
      <c r="R20" s="27">
        <v>37</v>
      </c>
      <c r="S20" s="27">
        <v>40</v>
      </c>
      <c r="T20" s="27"/>
      <c r="U20" s="27"/>
      <c r="V20" s="27"/>
      <c r="W20" s="27">
        <v>32</v>
      </c>
      <c r="X20" s="28"/>
      <c r="Y20" s="27"/>
      <c r="Z20" s="27"/>
    </row>
    <row r="21" spans="1:26" ht="12.75">
      <c r="A21" s="10">
        <v>2015</v>
      </c>
      <c r="B21" s="11" t="s">
        <v>1</v>
      </c>
      <c r="C21" s="11"/>
      <c r="D21" s="12">
        <f>SUM(LARGE(F21:X21,1),LARGE(F21:X21,2),LARGE(F21:X21,3))</f>
        <v>234.63</v>
      </c>
      <c r="E21" s="13">
        <f>SUM(LARGE(F21:X21,1),LARGE(F21:X21,2),LARGE(F21:X21,3),LARGE(F21:X21,4),LARGE(F21:X21,5))</f>
        <v>374.98</v>
      </c>
      <c r="F21" s="6"/>
      <c r="G21" s="6">
        <v>73.59</v>
      </c>
      <c r="H21" s="6"/>
      <c r="I21" s="17"/>
      <c r="J21" s="17">
        <v>66.8</v>
      </c>
      <c r="K21" s="17">
        <v>73.05</v>
      </c>
      <c r="L21" s="17">
        <v>79.69</v>
      </c>
      <c r="M21" s="17">
        <v>67.19</v>
      </c>
      <c r="N21" s="17"/>
      <c r="O21" s="17">
        <v>66.63</v>
      </c>
      <c r="P21" s="17">
        <v>53.28</v>
      </c>
      <c r="Q21" s="17">
        <v>81.35</v>
      </c>
      <c r="R21" s="17">
        <v>65.76</v>
      </c>
      <c r="S21" s="17">
        <v>58.14</v>
      </c>
      <c r="T21" s="17"/>
      <c r="U21" s="17"/>
      <c r="V21" s="17"/>
      <c r="W21" s="17">
        <v>67.3</v>
      </c>
      <c r="X21" s="17"/>
      <c r="Y21" s="17"/>
      <c r="Z21" s="17"/>
    </row>
    <row r="22" spans="1:26" s="3" customFormat="1" ht="12.75">
      <c r="A22" s="42" t="s">
        <v>22</v>
      </c>
      <c r="B22" s="43"/>
      <c r="C22" s="44">
        <f>+Y22/Z22</f>
        <v>62.72727272727273</v>
      </c>
      <c r="D22" s="39"/>
      <c r="E22" s="38"/>
      <c r="F22" s="37"/>
      <c r="G22" s="37">
        <v>60</v>
      </c>
      <c r="H22" s="37"/>
      <c r="I22" s="37"/>
      <c r="J22" s="37">
        <v>40</v>
      </c>
      <c r="K22" s="37">
        <v>60</v>
      </c>
      <c r="L22" s="37">
        <v>80</v>
      </c>
      <c r="M22" s="46">
        <v>60</v>
      </c>
      <c r="N22" s="46"/>
      <c r="O22" s="46">
        <v>70</v>
      </c>
      <c r="P22" s="46">
        <v>40</v>
      </c>
      <c r="Q22" s="46">
        <v>80</v>
      </c>
      <c r="R22" s="46">
        <v>90</v>
      </c>
      <c r="S22" s="46">
        <v>40</v>
      </c>
      <c r="T22" s="46"/>
      <c r="U22" s="46"/>
      <c r="V22" s="46"/>
      <c r="W22" s="46">
        <v>70</v>
      </c>
      <c r="X22" s="46"/>
      <c r="Y22" s="1">
        <f>SUM(F22:X22)</f>
        <v>690</v>
      </c>
      <c r="Z22" s="40">
        <f>COUNT(F22:X22)</f>
        <v>11</v>
      </c>
    </row>
    <row r="23" spans="14:24" ht="12.75">
      <c r="N23" s="6" t="s">
        <v>6</v>
      </c>
      <c r="O23" s="9" t="s">
        <v>12</v>
      </c>
      <c r="P23" s="9" t="s">
        <v>12</v>
      </c>
      <c r="R23" s="9" t="s">
        <v>14</v>
      </c>
      <c r="S23" s="9" t="s">
        <v>14</v>
      </c>
      <c r="T23" s="6" t="s">
        <v>6</v>
      </c>
      <c r="U23" s="9" t="s">
        <v>205</v>
      </c>
      <c r="V23" s="9" t="s">
        <v>205</v>
      </c>
      <c r="W23" s="65" t="s">
        <v>19</v>
      </c>
      <c r="X23" s="65" t="s">
        <v>19</v>
      </c>
    </row>
    <row r="24" spans="1:26" s="3" customFormat="1" ht="12.75">
      <c r="A24" s="21"/>
      <c r="B24" s="22" t="s">
        <v>194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10</v>
      </c>
      <c r="O24" s="134" t="s">
        <v>203</v>
      </c>
      <c r="P24" s="134" t="s">
        <v>10</v>
      </c>
      <c r="Q24" s="21" t="s">
        <v>9</v>
      </c>
      <c r="R24" s="21" t="s">
        <v>204</v>
      </c>
      <c r="S24" s="21" t="s">
        <v>191</v>
      </c>
      <c r="T24" s="21" t="s">
        <v>191</v>
      </c>
      <c r="U24" s="21" t="s">
        <v>9</v>
      </c>
      <c r="V24" s="21" t="s">
        <v>191</v>
      </c>
      <c r="W24" s="21" t="s">
        <v>191</v>
      </c>
      <c r="X24" s="21" t="s">
        <v>11</v>
      </c>
      <c r="Y24" s="37"/>
      <c r="Z24" s="1"/>
    </row>
    <row r="25" spans="1:26" s="3" customFormat="1" ht="12.75">
      <c r="A25" s="10">
        <v>2016</v>
      </c>
      <c r="B25" s="11" t="s">
        <v>0</v>
      </c>
      <c r="C25" s="11"/>
      <c r="D25" s="12"/>
      <c r="E25" s="13"/>
      <c r="F25" s="6" t="s">
        <v>206</v>
      </c>
      <c r="G25" s="6">
        <v>5</v>
      </c>
      <c r="H25" s="6">
        <v>7</v>
      </c>
      <c r="I25" s="17">
        <v>7</v>
      </c>
      <c r="J25" s="6" t="s">
        <v>206</v>
      </c>
      <c r="K25" s="17">
        <v>2</v>
      </c>
      <c r="L25" s="6" t="s">
        <v>206</v>
      </c>
      <c r="M25" s="17">
        <v>8</v>
      </c>
      <c r="N25" s="17">
        <v>2</v>
      </c>
      <c r="O25" s="17">
        <v>8</v>
      </c>
      <c r="P25" s="17">
        <v>4</v>
      </c>
      <c r="Q25" s="17">
        <v>8</v>
      </c>
      <c r="R25" s="17">
        <v>8</v>
      </c>
      <c r="S25" s="17">
        <v>6</v>
      </c>
      <c r="T25" s="17">
        <v>3</v>
      </c>
      <c r="U25" s="17">
        <v>6</v>
      </c>
      <c r="V25" s="17">
        <v>7</v>
      </c>
      <c r="W25" s="17">
        <v>8</v>
      </c>
      <c r="X25" s="25">
        <v>6</v>
      </c>
      <c r="Y25" s="1"/>
      <c r="Z25" s="1"/>
    </row>
    <row r="26" spans="1:26" s="3" customFormat="1" ht="12.75">
      <c r="A26" s="10">
        <v>2016</v>
      </c>
      <c r="B26" s="11" t="s">
        <v>23</v>
      </c>
      <c r="C26" s="11"/>
      <c r="D26" s="12"/>
      <c r="E26" s="13"/>
      <c r="F26" s="15"/>
      <c r="G26" s="127">
        <v>0.011997685185185186</v>
      </c>
      <c r="H26" s="126">
        <v>0.010046296296296296</v>
      </c>
      <c r="I26" s="26">
        <v>0.02273263888888889</v>
      </c>
      <c r="J26" s="26"/>
      <c r="K26" s="26">
        <v>0.007488425925925926</v>
      </c>
      <c r="L26" s="127"/>
      <c r="M26" s="126">
        <v>0.011921296296296298</v>
      </c>
      <c r="N26" s="127">
        <v>0.009421296296296296</v>
      </c>
      <c r="O26" s="26">
        <v>0.01074537037037037</v>
      </c>
      <c r="P26" s="26">
        <v>0.009189814814814814</v>
      </c>
      <c r="Q26" s="127">
        <v>0.016354166666666666</v>
      </c>
      <c r="R26" s="26">
        <v>0.015423611111111112</v>
      </c>
      <c r="S26" s="26">
        <v>0.010150462962962964</v>
      </c>
      <c r="T26" s="26">
        <v>0.009953703703703704</v>
      </c>
      <c r="U26" s="26">
        <v>0.015401620370370371</v>
      </c>
      <c r="V26" s="26">
        <v>0.01005787037037037</v>
      </c>
      <c r="W26" s="151">
        <v>0.00997222222222222</v>
      </c>
      <c r="X26" s="152">
        <v>0.012890046296296297</v>
      </c>
      <c r="Y26" s="1"/>
      <c r="Z26" s="1"/>
    </row>
    <row r="27" spans="1:26" s="3" customFormat="1" ht="13.5" customHeight="1">
      <c r="A27" s="10">
        <v>2016</v>
      </c>
      <c r="B27" s="11" t="s">
        <v>2</v>
      </c>
      <c r="C27" s="11"/>
      <c r="D27" s="12"/>
      <c r="E27" s="13"/>
      <c r="F27" s="16"/>
      <c r="G27" s="16">
        <v>7</v>
      </c>
      <c r="H27" s="16">
        <v>6</v>
      </c>
      <c r="I27" s="27">
        <v>16</v>
      </c>
      <c r="J27" s="27"/>
      <c r="K27" s="27">
        <v>4</v>
      </c>
      <c r="L27" s="27"/>
      <c r="M27" s="27">
        <v>14</v>
      </c>
      <c r="N27" s="27">
        <v>4</v>
      </c>
      <c r="O27" s="27">
        <v>37</v>
      </c>
      <c r="P27" s="27">
        <v>35</v>
      </c>
      <c r="Q27" s="27">
        <v>7</v>
      </c>
      <c r="R27" s="27">
        <v>30</v>
      </c>
      <c r="S27" s="27">
        <v>18</v>
      </c>
      <c r="T27" s="27">
        <v>5</v>
      </c>
      <c r="U27" s="27">
        <v>28</v>
      </c>
      <c r="V27" s="28">
        <v>28</v>
      </c>
      <c r="W27" s="27">
        <v>25</v>
      </c>
      <c r="X27" s="27">
        <v>19</v>
      </c>
      <c r="Y27" s="1"/>
      <c r="Z27" s="1"/>
    </row>
    <row r="28" spans="1:26" s="3" customFormat="1" ht="13.5" customHeight="1">
      <c r="A28" s="10">
        <v>2016</v>
      </c>
      <c r="B28" s="11" t="s">
        <v>1</v>
      </c>
      <c r="C28" s="11"/>
      <c r="D28" s="12">
        <f>SUM(LARGE(F28:X28,1),LARGE(F28:X28,2),LARGE(F28:X28,3))</f>
        <v>257.5</v>
      </c>
      <c r="E28" s="13">
        <f>SUM(LARGE(F28:X28,1),LARGE(F28:X28,2),LARGE(F28:X28,3),LARGE(F28:X28,4),LARGE(F28:X28,5))</f>
        <v>412.72</v>
      </c>
      <c r="F28" s="6"/>
      <c r="G28" s="6">
        <v>72.78</v>
      </c>
      <c r="H28" s="6">
        <v>76.68</v>
      </c>
      <c r="I28" s="17">
        <v>61.07</v>
      </c>
      <c r="J28" s="17"/>
      <c r="K28" s="17">
        <v>80.48</v>
      </c>
      <c r="L28" s="17"/>
      <c r="M28" s="17">
        <v>58.67</v>
      </c>
      <c r="N28" s="17">
        <v>87.39</v>
      </c>
      <c r="O28" s="17">
        <v>35.33</v>
      </c>
      <c r="P28" s="17">
        <v>68.86</v>
      </c>
      <c r="Q28" s="17">
        <v>73.78</v>
      </c>
      <c r="R28" s="17">
        <v>50.62</v>
      </c>
      <c r="S28" s="17">
        <v>56.22</v>
      </c>
      <c r="T28" s="17">
        <v>71.15</v>
      </c>
      <c r="U28" s="17">
        <v>66.71</v>
      </c>
      <c r="V28" s="17">
        <v>66.98</v>
      </c>
      <c r="W28" s="17">
        <v>78.54</v>
      </c>
      <c r="X28" s="17">
        <v>89.63</v>
      </c>
      <c r="Y28" s="1"/>
      <c r="Z28" s="1"/>
    </row>
    <row r="29" spans="1:26" s="3" customFormat="1" ht="13.5" customHeight="1">
      <c r="A29" s="42" t="s">
        <v>22</v>
      </c>
      <c r="B29" s="43"/>
      <c r="C29" s="44">
        <f>+Y29/Z29</f>
        <v>40.625</v>
      </c>
      <c r="D29" s="12"/>
      <c r="E29" s="13"/>
      <c r="F29" s="37"/>
      <c r="G29" s="37">
        <v>50</v>
      </c>
      <c r="H29" s="37">
        <v>30</v>
      </c>
      <c r="I29" s="37">
        <v>30</v>
      </c>
      <c r="J29" s="37"/>
      <c r="K29" s="37">
        <v>80</v>
      </c>
      <c r="L29" s="37"/>
      <c r="M29" s="37">
        <v>20</v>
      </c>
      <c r="N29" s="37">
        <v>80</v>
      </c>
      <c r="O29" s="37">
        <v>20</v>
      </c>
      <c r="P29" s="37">
        <v>60</v>
      </c>
      <c r="Q29" s="37">
        <v>20</v>
      </c>
      <c r="R29" s="37">
        <v>20</v>
      </c>
      <c r="S29" s="37">
        <v>40</v>
      </c>
      <c r="T29" s="37">
        <v>70</v>
      </c>
      <c r="U29" s="37">
        <v>40</v>
      </c>
      <c r="V29" s="37">
        <v>30</v>
      </c>
      <c r="W29" s="37">
        <v>20</v>
      </c>
      <c r="X29" s="37">
        <v>40</v>
      </c>
      <c r="Y29" s="45">
        <f>SUM(F29:X29)</f>
        <v>650</v>
      </c>
      <c r="Z29" s="40">
        <f>COUNT(F29:X29)</f>
        <v>16</v>
      </c>
    </row>
    <row r="30" spans="1:26" s="3" customFormat="1" ht="12.75">
      <c r="A30" s="42"/>
      <c r="B30" s="43"/>
      <c r="C30" s="44"/>
      <c r="D30" s="39"/>
      <c r="E30" s="38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45"/>
      <c r="Z30" s="40"/>
    </row>
    <row r="31" spans="1:26" s="3" customFormat="1" ht="12.75">
      <c r="A31" s="21"/>
      <c r="B31" s="22" t="s">
        <v>30</v>
      </c>
      <c r="C31" s="22"/>
      <c r="D31" s="23"/>
      <c r="E31" s="24"/>
      <c r="F31" s="21" t="s">
        <v>10</v>
      </c>
      <c r="G31" s="21" t="s">
        <v>10</v>
      </c>
      <c r="H31" s="21" t="s">
        <v>10</v>
      </c>
      <c r="I31" s="21" t="s">
        <v>9</v>
      </c>
      <c r="J31" s="21" t="s">
        <v>9</v>
      </c>
      <c r="K31" s="21" t="s">
        <v>10</v>
      </c>
      <c r="L31" s="21" t="s">
        <v>9</v>
      </c>
      <c r="M31" s="21" t="s">
        <v>10</v>
      </c>
      <c r="N31" s="21" t="s">
        <v>10</v>
      </c>
      <c r="O31" s="124" t="s">
        <v>203</v>
      </c>
      <c r="P31" s="124" t="s">
        <v>10</v>
      </c>
      <c r="Q31" s="21" t="s">
        <v>9</v>
      </c>
      <c r="R31" s="21" t="s">
        <v>204</v>
      </c>
      <c r="S31" s="21" t="s">
        <v>191</v>
      </c>
      <c r="T31" s="21" t="s">
        <v>191</v>
      </c>
      <c r="U31" s="21" t="s">
        <v>9</v>
      </c>
      <c r="V31" s="21" t="s">
        <v>191</v>
      </c>
      <c r="W31" s="21" t="s">
        <v>10</v>
      </c>
      <c r="X31" s="21" t="s">
        <v>11</v>
      </c>
      <c r="Y31" s="37"/>
      <c r="Z31" s="1"/>
    </row>
    <row r="32" spans="1:26" s="3" customFormat="1" ht="12.75">
      <c r="A32" s="10">
        <v>2017</v>
      </c>
      <c r="B32" s="11" t="s">
        <v>0</v>
      </c>
      <c r="C32" s="11"/>
      <c r="D32" s="12"/>
      <c r="E32" s="13"/>
      <c r="F32" s="6"/>
      <c r="G32" s="6">
        <v>5</v>
      </c>
      <c r="H32" s="6">
        <v>8</v>
      </c>
      <c r="I32" s="17">
        <v>14</v>
      </c>
      <c r="J32" s="6"/>
      <c r="K32" s="17"/>
      <c r="L32" s="6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5"/>
      <c r="Y32" s="1"/>
      <c r="Z32" s="1"/>
    </row>
    <row r="33" spans="1:26" s="3" customFormat="1" ht="12.75">
      <c r="A33" s="10">
        <v>2017</v>
      </c>
      <c r="B33" s="11" t="s">
        <v>23</v>
      </c>
      <c r="C33" s="11"/>
      <c r="D33" s="12"/>
      <c r="E33" s="13"/>
      <c r="F33" s="15"/>
      <c r="G33" s="154">
        <v>0.012236111111111113</v>
      </c>
      <c r="H33" s="154">
        <v>0.011755787037037037</v>
      </c>
      <c r="I33" s="154">
        <v>0.021047453703703704</v>
      </c>
      <c r="J33" s="26"/>
      <c r="K33" s="26"/>
      <c r="L33" s="26"/>
      <c r="M33" s="127"/>
      <c r="N33" s="127"/>
      <c r="O33" s="127"/>
      <c r="P33" s="26"/>
      <c r="Q33" s="26"/>
      <c r="R33" s="26"/>
      <c r="S33" s="26"/>
      <c r="T33" s="26"/>
      <c r="U33" s="26"/>
      <c r="V33" s="26"/>
      <c r="W33" s="26"/>
      <c r="X33" s="26"/>
      <c r="Y33" s="1"/>
      <c r="Z33" s="1"/>
    </row>
    <row r="34" spans="1:26" s="3" customFormat="1" ht="13.5" customHeight="1">
      <c r="A34" s="10">
        <v>2017</v>
      </c>
      <c r="B34" s="11" t="s">
        <v>2</v>
      </c>
      <c r="C34" s="11"/>
      <c r="D34" s="12"/>
      <c r="E34" s="13"/>
      <c r="F34" s="16"/>
      <c r="G34" s="16">
        <v>4</v>
      </c>
      <c r="H34" s="16">
        <v>2</v>
      </c>
      <c r="I34" s="16">
        <v>8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"/>
      <c r="Z34" s="1"/>
    </row>
    <row r="35" spans="1:26" s="3" customFormat="1" ht="13.5" customHeight="1">
      <c r="A35" s="10">
        <v>2017</v>
      </c>
      <c r="B35" s="11" t="s">
        <v>1</v>
      </c>
      <c r="C35" s="11"/>
      <c r="D35" s="12">
        <f>SUM(LARGE(F35:X35,1),LARGE(F35:X35,2),LARGE(F35:X35,3))</f>
        <v>243.99</v>
      </c>
      <c r="E35" s="13" t="e">
        <f>SUM(LARGE(F35:X35,1),LARGE(F35:X35,2),LARGE(F35:X35,3),LARGE(F35:X35,4),LARGE(F35:X35,5))</f>
        <v>#NUM!</v>
      </c>
      <c r="F35" s="6"/>
      <c r="G35" s="6">
        <v>84.38</v>
      </c>
      <c r="H35" s="6">
        <v>87.16</v>
      </c>
      <c r="I35" s="17">
        <v>72.45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"/>
      <c r="Z35" s="1"/>
    </row>
    <row r="36" spans="1:26" s="3" customFormat="1" ht="13.5" customHeight="1">
      <c r="A36" s="42" t="s">
        <v>22</v>
      </c>
      <c r="B36" s="43"/>
      <c r="C36" s="44">
        <f>+Y36/Z36</f>
        <v>33.333333333333336</v>
      </c>
      <c r="D36" s="12"/>
      <c r="E36" s="13"/>
      <c r="F36" s="37"/>
      <c r="G36" s="37">
        <v>50</v>
      </c>
      <c r="H36" s="37">
        <v>20</v>
      </c>
      <c r="I36" s="37">
        <v>30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45">
        <f>SUM(F36:X36)</f>
        <v>100</v>
      </c>
      <c r="Z36" s="40">
        <f>COUNT(F36:X36)</f>
        <v>3</v>
      </c>
    </row>
    <row r="37" ht="13.5" thickBot="1"/>
    <row r="38" spans="1:29" ht="12.75">
      <c r="A38" s="66"/>
      <c r="B38" s="67"/>
      <c r="C38" s="67"/>
      <c r="D38" s="68"/>
      <c r="E38" s="69"/>
      <c r="F38" s="67" t="s">
        <v>76</v>
      </c>
      <c r="G38" s="67" t="s">
        <v>77</v>
      </c>
      <c r="H38" s="67" t="s">
        <v>78</v>
      </c>
      <c r="I38" s="67" t="s">
        <v>79</v>
      </c>
      <c r="J38" s="67"/>
      <c r="K38" s="67"/>
      <c r="L38" s="70"/>
      <c r="M38" s="70"/>
      <c r="N38" s="70"/>
      <c r="O38" s="71"/>
      <c r="P38" s="32"/>
      <c r="Q38" s="32"/>
      <c r="R38" s="32"/>
      <c r="S38" s="32"/>
      <c r="T38" s="32"/>
      <c r="U38" s="32"/>
      <c r="V38" s="32"/>
      <c r="W38" s="32"/>
      <c r="X38" s="32"/>
      <c r="AA38">
        <v>0</v>
      </c>
      <c r="AB38">
        <v>100</v>
      </c>
      <c r="AC38">
        <v>100</v>
      </c>
    </row>
    <row r="39" spans="1:29" ht="12.75">
      <c r="A39" s="72">
        <v>2014</v>
      </c>
      <c r="B39" s="11" t="s">
        <v>75</v>
      </c>
      <c r="C39" s="11"/>
      <c r="D39" s="12"/>
      <c r="E39" s="13"/>
      <c r="F39" s="14"/>
      <c r="G39" s="80">
        <v>0.18680555555555556</v>
      </c>
      <c r="H39" s="14"/>
      <c r="I39" s="80">
        <v>0.2041666666666667</v>
      </c>
      <c r="J39" s="80"/>
      <c r="K39" s="80"/>
      <c r="L39" s="14"/>
      <c r="M39" s="14"/>
      <c r="N39" s="14"/>
      <c r="O39" s="73"/>
      <c r="AA39">
        <v>1</v>
      </c>
      <c r="AB39">
        <v>90</v>
      </c>
      <c r="AC39">
        <v>80</v>
      </c>
    </row>
    <row r="40" spans="1:29" ht="12.75">
      <c r="A40" s="72"/>
      <c r="B40" s="11"/>
      <c r="C40" s="11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73"/>
      <c r="AA40">
        <v>2</v>
      </c>
      <c r="AB40">
        <v>80</v>
      </c>
      <c r="AC40">
        <v>60</v>
      </c>
    </row>
    <row r="41" spans="1:29" ht="12.75">
      <c r="A41" s="72"/>
      <c r="B41" s="11"/>
      <c r="C41" s="11"/>
      <c r="D41" s="12"/>
      <c r="E41" s="13"/>
      <c r="F41" s="14" t="s">
        <v>81</v>
      </c>
      <c r="G41" s="14" t="s">
        <v>82</v>
      </c>
      <c r="H41" s="14" t="s">
        <v>83</v>
      </c>
      <c r="I41" s="14" t="s">
        <v>84</v>
      </c>
      <c r="J41" s="14"/>
      <c r="K41" s="14"/>
      <c r="L41" s="14" t="s">
        <v>85</v>
      </c>
      <c r="M41" s="14" t="s">
        <v>86</v>
      </c>
      <c r="N41" s="14" t="s">
        <v>87</v>
      </c>
      <c r="O41" s="73" t="s">
        <v>88</v>
      </c>
      <c r="AA41">
        <v>3</v>
      </c>
      <c r="AB41">
        <v>70</v>
      </c>
      <c r="AC41">
        <v>40</v>
      </c>
    </row>
    <row r="42" spans="1:29" ht="13.5" thickBot="1">
      <c r="A42" s="74">
        <v>2014</v>
      </c>
      <c r="B42" s="75" t="s">
        <v>80</v>
      </c>
      <c r="C42" s="75"/>
      <c r="D42" s="76"/>
      <c r="E42" s="77"/>
      <c r="F42" s="78"/>
      <c r="G42" s="81">
        <v>0.3298611111111111</v>
      </c>
      <c r="H42" s="81">
        <v>0.325</v>
      </c>
      <c r="I42" s="121">
        <v>0.3277777777777778</v>
      </c>
      <c r="J42" s="121"/>
      <c r="K42" s="121"/>
      <c r="L42" s="81">
        <v>0.3</v>
      </c>
      <c r="M42" s="81">
        <v>0.2916666666666667</v>
      </c>
      <c r="N42" s="81">
        <v>0.3416666666666666</v>
      </c>
      <c r="O42" s="82">
        <v>0.3326388888888889</v>
      </c>
      <c r="AA42">
        <v>4</v>
      </c>
      <c r="AB42">
        <v>60</v>
      </c>
      <c r="AC42">
        <v>20</v>
      </c>
    </row>
    <row r="43" spans="27:29" ht="12.75">
      <c r="AA43">
        <v>5</v>
      </c>
      <c r="AB43">
        <v>50</v>
      </c>
      <c r="AC43">
        <v>0</v>
      </c>
    </row>
    <row r="44" spans="27:28" ht="12.75">
      <c r="AA44">
        <v>6</v>
      </c>
      <c r="AB44">
        <v>40</v>
      </c>
    </row>
    <row r="45" spans="15:28" ht="12.75">
      <c r="O45" s="29"/>
      <c r="AA45">
        <v>7</v>
      </c>
      <c r="AB45">
        <v>30</v>
      </c>
    </row>
    <row r="46" spans="27:28" ht="12.75">
      <c r="AA46">
        <v>8</v>
      </c>
      <c r="AB46">
        <v>20</v>
      </c>
    </row>
    <row r="47" spans="27:28" ht="12.75">
      <c r="AA47">
        <v>9</v>
      </c>
      <c r="AB47">
        <v>10</v>
      </c>
    </row>
    <row r="48" spans="27:28" ht="12.75">
      <c r="AA48">
        <v>10</v>
      </c>
      <c r="AB48">
        <v>0</v>
      </c>
    </row>
    <row r="50" ht="12.75">
      <c r="O50" s="29"/>
    </row>
    <row r="51" spans="27:29" ht="12.75">
      <c r="AA51">
        <v>0</v>
      </c>
      <c r="AB51">
        <v>100</v>
      </c>
      <c r="AC51">
        <v>100</v>
      </c>
    </row>
    <row r="52" spans="27:29" ht="12.75">
      <c r="AA52">
        <v>1</v>
      </c>
      <c r="AB52">
        <v>95</v>
      </c>
      <c r="AC52">
        <v>93.5</v>
      </c>
    </row>
    <row r="53" spans="27:29" ht="12.75">
      <c r="AA53">
        <v>2</v>
      </c>
      <c r="AB53">
        <v>90</v>
      </c>
      <c r="AC53">
        <v>87</v>
      </c>
    </row>
    <row r="54" spans="27:29" ht="12.75">
      <c r="AA54">
        <v>3</v>
      </c>
      <c r="AB54">
        <v>85</v>
      </c>
      <c r="AC54">
        <v>80.5</v>
      </c>
    </row>
    <row r="55" spans="27:29" ht="12.75">
      <c r="AA55">
        <v>4</v>
      </c>
      <c r="AB55">
        <v>80</v>
      </c>
      <c r="AC55">
        <v>74</v>
      </c>
    </row>
    <row r="56" spans="27:29" ht="12.75">
      <c r="AA56">
        <v>5</v>
      </c>
      <c r="AB56">
        <v>75</v>
      </c>
      <c r="AC56">
        <v>67.5</v>
      </c>
    </row>
    <row r="57" spans="27:29" ht="12.75">
      <c r="AA57">
        <v>6</v>
      </c>
      <c r="AB57">
        <v>70</v>
      </c>
      <c r="AC57">
        <v>61</v>
      </c>
    </row>
    <row r="58" spans="27:29" ht="12.75">
      <c r="AA58">
        <v>7</v>
      </c>
      <c r="AB58">
        <v>65</v>
      </c>
      <c r="AC58">
        <v>54.5</v>
      </c>
    </row>
    <row r="59" spans="27:29" ht="12.75">
      <c r="AA59">
        <v>8</v>
      </c>
      <c r="AB59">
        <v>60</v>
      </c>
      <c r="AC59">
        <v>48</v>
      </c>
    </row>
    <row r="60" spans="27:29" ht="12.75">
      <c r="AA60">
        <v>9</v>
      </c>
      <c r="AB60">
        <v>55</v>
      </c>
      <c r="AC60">
        <v>41.5</v>
      </c>
    </row>
    <row r="61" spans="27:29" ht="12.75">
      <c r="AA61">
        <v>10</v>
      </c>
      <c r="AB61">
        <v>50</v>
      </c>
      <c r="AC61">
        <v>35</v>
      </c>
    </row>
    <row r="62" spans="27:29" ht="12.75">
      <c r="AA62">
        <v>11</v>
      </c>
      <c r="AB62">
        <v>45</v>
      </c>
      <c r="AC62">
        <v>28.5</v>
      </c>
    </row>
    <row r="63" spans="27:29" ht="12.75">
      <c r="AA63">
        <v>12</v>
      </c>
      <c r="AB63">
        <v>40</v>
      </c>
      <c r="AC63">
        <v>22</v>
      </c>
    </row>
    <row r="64" spans="27:29" ht="12.75">
      <c r="AA64">
        <v>13</v>
      </c>
      <c r="AB64">
        <v>35</v>
      </c>
      <c r="AC64">
        <v>15.5</v>
      </c>
    </row>
    <row r="65" spans="27:29" ht="12.75">
      <c r="AA65">
        <v>14</v>
      </c>
      <c r="AB65">
        <v>30</v>
      </c>
      <c r="AC65">
        <v>9</v>
      </c>
    </row>
    <row r="66" spans="27:29" ht="12.75">
      <c r="AA66">
        <v>15</v>
      </c>
      <c r="AB66">
        <v>25</v>
      </c>
      <c r="AC66">
        <v>2.5</v>
      </c>
    </row>
    <row r="67" spans="27:28" ht="12.75">
      <c r="AA67">
        <v>16</v>
      </c>
      <c r="AB67">
        <v>20</v>
      </c>
    </row>
    <row r="68" spans="27:28" ht="12.75">
      <c r="AA68">
        <v>17</v>
      </c>
      <c r="AB68">
        <v>15</v>
      </c>
    </row>
    <row r="69" spans="27:28" ht="12.75">
      <c r="AA69">
        <v>18</v>
      </c>
      <c r="AB69">
        <v>10</v>
      </c>
    </row>
    <row r="70" spans="27:28" ht="12.75">
      <c r="AA70">
        <v>19</v>
      </c>
      <c r="AB70">
        <v>5</v>
      </c>
    </row>
    <row r="71" spans="27:28" ht="12.75">
      <c r="AA71">
        <v>20</v>
      </c>
      <c r="AB71">
        <v>0</v>
      </c>
    </row>
  </sheetData>
  <sheetProtection/>
  <mergeCells count="1">
    <mergeCell ref="A1:B2"/>
  </mergeCells>
  <conditionalFormatting sqref="F21:Z21">
    <cfRule type="top10" priority="16" dxfId="0" stopIfTrue="1" rank="3"/>
  </conditionalFormatting>
  <conditionalFormatting sqref="G11:H11 M11 O11:P11 U11:X11">
    <cfRule type="top10" priority="15" dxfId="0" stopIfTrue="1" rank="3" bottom="1"/>
  </conditionalFormatting>
  <conditionalFormatting sqref="F14:X14">
    <cfRule type="top10" priority="14" dxfId="0" stopIfTrue="1" rank="3"/>
  </conditionalFormatting>
  <conditionalFormatting sqref="H4:I4 L4 N4 Q4:T4">
    <cfRule type="top10" priority="13" dxfId="0" stopIfTrue="1" rank="3" bottom="1"/>
  </conditionalFormatting>
  <conditionalFormatting sqref="F7:X7">
    <cfRule type="top10" priority="12" dxfId="0" stopIfTrue="1" rank="3"/>
  </conditionalFormatting>
  <conditionalFormatting sqref="F28:V28">
    <cfRule type="expression" priority="24" dxfId="4" stopIfTrue="1">
      <formula>LARGE(($F$28:$X$28),MIN(3,COUNT($F$28:$X$28)))&lt;=F28</formula>
    </cfRule>
  </conditionalFormatting>
  <conditionalFormatting sqref="W28">
    <cfRule type="expression" priority="9" dxfId="4" stopIfTrue="1">
      <formula>LARGE(($F$28:$X$28),MIN(3,COUNT($F$28:$X$28)))&lt;=W28</formula>
    </cfRule>
  </conditionalFormatting>
  <conditionalFormatting sqref="X28">
    <cfRule type="expression" priority="8" dxfId="4" stopIfTrue="1">
      <formula>LARGE(($F$28:$X$28),MIN(3,COUNT($F$28:$X$28)))&lt;=X28</formula>
    </cfRule>
  </conditionalFormatting>
  <conditionalFormatting sqref="K32 M32:X32 G32:I32">
    <cfRule type="top10" priority="3" dxfId="0" stopIfTrue="1" rank="3" bottom="1"/>
  </conditionalFormatting>
  <conditionalFormatting sqref="F32 L32 J32">
    <cfRule type="expression" priority="4" dxfId="4" stopIfTrue="1">
      <formula>SMALL(($F$24:$X$24),MIN(3,COUNT($F$24:$X$24)))&gt;=F32</formula>
    </cfRule>
  </conditionalFormatting>
  <conditionalFormatting sqref="F25:X25">
    <cfRule type="top10" priority="2" dxfId="0" rank="3" bottom="1"/>
  </conditionalFormatting>
  <conditionalFormatting sqref="F35:X35">
    <cfRule type="top10" priority="1" dxfId="0" rank="3"/>
  </conditionalFormatting>
  <printOptions/>
  <pageMargins left="0.19" right="0.17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zoomScalePageLayoutView="0" workbookViewId="0" topLeftCell="A1">
      <pane xSplit="5" ySplit="2" topLeftCell="F1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30" sqref="A30:IV36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4.00390625" style="0" bestFit="1" customWidth="1"/>
    <col min="17" max="17" width="11.140625" style="0" bestFit="1" customWidth="1"/>
    <col min="18" max="18" width="9.00390625" style="0" bestFit="1" customWidth="1"/>
    <col min="19" max="19" width="8.140625" style="0" bestFit="1" customWidth="1"/>
    <col min="20" max="21" width="13.57421875" style="0" bestFit="1" customWidth="1"/>
    <col min="22" max="22" width="10.140625" style="0" bestFit="1" customWidth="1"/>
    <col min="23" max="23" width="9.8515625" style="0" bestFit="1" customWidth="1"/>
    <col min="24" max="24" width="13.57421875" style="0" bestFit="1" customWidth="1"/>
    <col min="25" max="25" width="4.00390625" style="1" bestFit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48</v>
      </c>
      <c r="B1" s="173"/>
      <c r="W1" s="65" t="s">
        <v>19</v>
      </c>
      <c r="X1" s="65" t="s">
        <v>19</v>
      </c>
    </row>
    <row r="2" spans="1:24" s="2" customFormat="1" ht="13.5" customHeight="1" thickBot="1">
      <c r="A2" s="174"/>
      <c r="B2" s="175" t="s">
        <v>48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9" t="s">
        <v>18</v>
      </c>
      <c r="X2" s="9" t="s">
        <v>18</v>
      </c>
    </row>
    <row r="3" spans="2:28" s="21" customFormat="1" ht="12.75">
      <c r="B3" s="22" t="s">
        <v>34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6" s="122" customFormat="1" ht="12.75">
      <c r="A4" s="41">
        <v>2013</v>
      </c>
      <c r="B4" s="128" t="s">
        <v>0</v>
      </c>
      <c r="C4" s="128"/>
      <c r="D4" s="128"/>
      <c r="E4" s="128"/>
      <c r="F4" s="6" t="s">
        <v>206</v>
      </c>
      <c r="G4" s="6" t="s">
        <v>206</v>
      </c>
      <c r="H4" s="6">
        <v>4</v>
      </c>
      <c r="I4" s="6" t="s">
        <v>206</v>
      </c>
      <c r="J4" s="6" t="s">
        <v>206</v>
      </c>
      <c r="K4" s="6" t="s">
        <v>206</v>
      </c>
      <c r="L4" s="6" t="s">
        <v>206</v>
      </c>
      <c r="M4" s="17">
        <v>2</v>
      </c>
      <c r="N4" s="17">
        <v>10</v>
      </c>
      <c r="O4" s="6" t="s">
        <v>206</v>
      </c>
      <c r="P4" s="6" t="s">
        <v>206</v>
      </c>
      <c r="Q4" s="17">
        <v>5</v>
      </c>
      <c r="R4" s="17">
        <v>2</v>
      </c>
      <c r="S4" s="6" t="s">
        <v>206</v>
      </c>
      <c r="T4" s="17">
        <v>9</v>
      </c>
      <c r="U4" s="17">
        <v>9</v>
      </c>
      <c r="V4" s="17">
        <v>5</v>
      </c>
      <c r="W4" s="17">
        <v>3</v>
      </c>
      <c r="X4" s="25">
        <v>6</v>
      </c>
      <c r="Y4" s="129"/>
      <c r="Z4" s="129"/>
    </row>
    <row r="5" spans="1:26" s="122" customFormat="1" ht="12.75">
      <c r="A5" s="41">
        <v>2013</v>
      </c>
      <c r="B5" s="128" t="s">
        <v>23</v>
      </c>
      <c r="C5" s="128"/>
      <c r="D5" s="128"/>
      <c r="E5" s="128"/>
      <c r="F5" s="15"/>
      <c r="G5" s="127"/>
      <c r="H5" s="126">
        <v>0.013530092592592594</v>
      </c>
      <c r="I5" s="26"/>
      <c r="J5" s="26"/>
      <c r="K5" s="26"/>
      <c r="L5" s="26"/>
      <c r="M5" s="26">
        <v>0.014641203703703703</v>
      </c>
      <c r="N5" s="26">
        <v>0.0418287037037037</v>
      </c>
      <c r="O5" s="26"/>
      <c r="P5" s="26"/>
      <c r="Q5" s="26">
        <v>0.03144675925925926</v>
      </c>
      <c r="R5" s="26">
        <v>0.017631944444444447</v>
      </c>
      <c r="S5" s="26"/>
      <c r="T5" s="26">
        <v>0.03</v>
      </c>
      <c r="U5" s="26">
        <v>0.02851736111111111</v>
      </c>
      <c r="V5" s="26">
        <v>0.01570601851851852</v>
      </c>
      <c r="W5" s="26">
        <v>0.011387731481481483</v>
      </c>
      <c r="X5" s="26">
        <v>0.02122800925925926</v>
      </c>
      <c r="Y5" s="129"/>
      <c r="Z5" s="129"/>
    </row>
    <row r="6" spans="1:26" s="122" customFormat="1" ht="12.75">
      <c r="A6" s="41">
        <v>2013</v>
      </c>
      <c r="B6" s="128" t="s">
        <v>2</v>
      </c>
      <c r="C6" s="128"/>
      <c r="D6" s="128"/>
      <c r="E6" s="128"/>
      <c r="F6" s="16"/>
      <c r="G6" s="16"/>
      <c r="H6" s="16">
        <v>2</v>
      </c>
      <c r="I6" s="27"/>
      <c r="J6" s="27"/>
      <c r="K6" s="27"/>
      <c r="L6" s="27"/>
      <c r="M6" s="27">
        <v>2</v>
      </c>
      <c r="N6" s="27">
        <v>2</v>
      </c>
      <c r="O6" s="27"/>
      <c r="P6" s="27"/>
      <c r="Q6" s="27">
        <v>2</v>
      </c>
      <c r="R6" s="27">
        <v>14</v>
      </c>
      <c r="S6" s="27"/>
      <c r="T6" s="27">
        <v>1</v>
      </c>
      <c r="U6" s="27">
        <v>9</v>
      </c>
      <c r="V6" s="27">
        <v>9</v>
      </c>
      <c r="W6" s="27">
        <v>11</v>
      </c>
      <c r="X6" s="28">
        <v>8</v>
      </c>
      <c r="Y6" s="129"/>
      <c r="Z6" s="129"/>
    </row>
    <row r="7" spans="1:26" s="122" customFormat="1" ht="12.75">
      <c r="A7" s="41">
        <v>2013</v>
      </c>
      <c r="B7" s="128" t="s">
        <v>1</v>
      </c>
      <c r="C7" s="128"/>
      <c r="D7" s="128">
        <f>SUM(LARGE(F7:X7,1),LARGE(F7:X7,2),LARGE(F7:X7,3))</f>
        <v>244.16</v>
      </c>
      <c r="E7" s="128">
        <f>SUM(LARGE(F7:X7,1),LARGE(F7:X7,2),LARGE(F7:X7,3),LARGE(F7:X7,4),LARGE(F7:X7,5))</f>
        <v>399.79999999999995</v>
      </c>
      <c r="F7" s="6"/>
      <c r="G7" s="6"/>
      <c r="H7" s="6">
        <v>80.97</v>
      </c>
      <c r="I7" s="17"/>
      <c r="J7" s="17"/>
      <c r="K7" s="17"/>
      <c r="L7" s="17"/>
      <c r="M7" s="17">
        <v>76.41</v>
      </c>
      <c r="N7" s="17">
        <v>80.19</v>
      </c>
      <c r="O7" s="17"/>
      <c r="P7" s="17"/>
      <c r="Q7" s="17">
        <v>79.23</v>
      </c>
      <c r="R7" s="17">
        <v>52.86</v>
      </c>
      <c r="S7" s="17"/>
      <c r="T7" s="17">
        <v>83</v>
      </c>
      <c r="U7" s="17">
        <v>66.72</v>
      </c>
      <c r="V7" s="17">
        <v>60.89</v>
      </c>
      <c r="W7" s="17">
        <v>64.4</v>
      </c>
      <c r="X7" s="17">
        <v>72.28</v>
      </c>
      <c r="Y7" s="129"/>
      <c r="Z7" s="129"/>
    </row>
    <row r="8" spans="1:27" s="3" customFormat="1" ht="12.75">
      <c r="A8" s="42" t="s">
        <v>22</v>
      </c>
      <c r="B8" s="43"/>
      <c r="C8" s="44">
        <f>+Y8/Z8</f>
        <v>64.5</v>
      </c>
      <c r="D8" s="39">
        <f>+(+H8+N8+T8)/3</f>
        <v>55</v>
      </c>
      <c r="E8" s="38">
        <f>+(+H8+M8+N8+Q8+T8)/5</f>
        <v>64</v>
      </c>
      <c r="F8" s="37"/>
      <c r="G8" s="37"/>
      <c r="H8" s="37">
        <v>60</v>
      </c>
      <c r="I8" s="37"/>
      <c r="J8" s="37"/>
      <c r="K8" s="37"/>
      <c r="L8" s="37"/>
      <c r="M8" s="37">
        <v>80</v>
      </c>
      <c r="N8" s="37">
        <v>50</v>
      </c>
      <c r="O8" s="37"/>
      <c r="P8" s="46"/>
      <c r="Q8" s="46">
        <v>75</v>
      </c>
      <c r="R8" s="46">
        <v>80</v>
      </c>
      <c r="S8" s="46"/>
      <c r="T8" s="46">
        <v>55</v>
      </c>
      <c r="U8" s="46">
        <v>55</v>
      </c>
      <c r="V8" s="46">
        <v>50</v>
      </c>
      <c r="W8" s="37">
        <v>70</v>
      </c>
      <c r="X8" s="37">
        <v>70</v>
      </c>
      <c r="Y8" s="1">
        <f>SUM(F8:X8)</f>
        <v>645</v>
      </c>
      <c r="Z8" s="40">
        <f>COUNT(F8:X8)</f>
        <v>10</v>
      </c>
      <c r="AA8"/>
    </row>
    <row r="9" spans="1:27" s="3" customFormat="1" ht="12.75">
      <c r="A9" s="42"/>
      <c r="B9" s="43"/>
      <c r="C9" s="44"/>
      <c r="D9" s="39"/>
      <c r="E9" s="38"/>
      <c r="F9" s="37"/>
      <c r="G9" s="37"/>
      <c r="H9" s="37"/>
      <c r="I9" s="37"/>
      <c r="J9" s="37"/>
      <c r="K9" s="37"/>
      <c r="L9" s="37"/>
      <c r="M9" s="37"/>
      <c r="N9" s="37"/>
      <c r="O9" s="9" t="s">
        <v>14</v>
      </c>
      <c r="P9" s="9" t="s">
        <v>14</v>
      </c>
      <c r="Q9" s="46"/>
      <c r="R9" s="46"/>
      <c r="S9" s="46"/>
      <c r="T9" s="46"/>
      <c r="U9" s="65" t="s">
        <v>19</v>
      </c>
      <c r="V9" s="65" t="s">
        <v>19</v>
      </c>
      <c r="W9" s="37"/>
      <c r="X9" s="37"/>
      <c r="Y9" s="1"/>
      <c r="Z9" s="40"/>
      <c r="AA9"/>
    </row>
    <row r="10" spans="2:27" s="21" customFormat="1" ht="12.75">
      <c r="B10" s="22" t="s">
        <v>34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L10" s="21" t="s">
        <v>9</v>
      </c>
      <c r="O10" s="21" t="s">
        <v>11</v>
      </c>
      <c r="Y10" s="1"/>
      <c r="Z10" s="1"/>
      <c r="AA10"/>
    </row>
    <row r="11" spans="1:26" s="122" customFormat="1" ht="12.75">
      <c r="A11" s="41">
        <v>2014</v>
      </c>
      <c r="B11" s="128" t="s">
        <v>0</v>
      </c>
      <c r="C11" s="128"/>
      <c r="D11" s="128"/>
      <c r="E11" s="128"/>
      <c r="F11" s="6">
        <v>4</v>
      </c>
      <c r="G11" s="6">
        <v>7</v>
      </c>
      <c r="H11" s="6">
        <v>8</v>
      </c>
      <c r="I11" s="6" t="s">
        <v>206</v>
      </c>
      <c r="J11" s="6" t="s">
        <v>206</v>
      </c>
      <c r="K11" s="6" t="s">
        <v>206</v>
      </c>
      <c r="L11" s="17">
        <v>10</v>
      </c>
      <c r="M11" s="6" t="s">
        <v>206</v>
      </c>
      <c r="N11" s="6" t="s">
        <v>206</v>
      </c>
      <c r="O11" s="17">
        <v>11</v>
      </c>
      <c r="P11" s="6" t="s">
        <v>206</v>
      </c>
      <c r="Q11" s="6" t="s">
        <v>206</v>
      </c>
      <c r="R11" s="6" t="s">
        <v>206</v>
      </c>
      <c r="S11" s="6" t="s">
        <v>206</v>
      </c>
      <c r="T11" s="6" t="s">
        <v>206</v>
      </c>
      <c r="U11" s="6" t="s">
        <v>206</v>
      </c>
      <c r="V11" s="6" t="s">
        <v>206</v>
      </c>
      <c r="W11" s="6" t="s">
        <v>206</v>
      </c>
      <c r="X11" s="6" t="s">
        <v>206</v>
      </c>
      <c r="Y11" s="129"/>
      <c r="Z11" s="129"/>
    </row>
    <row r="12" spans="1:26" s="122" customFormat="1" ht="12.75">
      <c r="A12" s="41">
        <v>2014</v>
      </c>
      <c r="B12" s="128" t="s">
        <v>23</v>
      </c>
      <c r="C12" s="128"/>
      <c r="D12" s="128"/>
      <c r="E12" s="128"/>
      <c r="F12" s="15">
        <v>0.015636574074074074</v>
      </c>
      <c r="G12" s="127">
        <v>0.01600115740740741</v>
      </c>
      <c r="H12" s="126">
        <v>0.014513888888888889</v>
      </c>
      <c r="I12" s="26"/>
      <c r="J12" s="26"/>
      <c r="K12" s="26"/>
      <c r="L12" s="26">
        <v>0.034583333333333334</v>
      </c>
      <c r="M12" s="26"/>
      <c r="N12" s="26"/>
      <c r="O12" s="26">
        <v>0.027479166666666666</v>
      </c>
      <c r="P12" s="26" t="s">
        <v>74</v>
      </c>
      <c r="Q12" s="26"/>
      <c r="R12" s="26"/>
      <c r="S12" s="26"/>
      <c r="T12" s="26"/>
      <c r="U12" s="26"/>
      <c r="V12" s="26"/>
      <c r="W12" s="26"/>
      <c r="X12" s="26"/>
      <c r="Y12" s="129"/>
      <c r="Z12" s="129"/>
    </row>
    <row r="13" spans="1:26" s="122" customFormat="1" ht="12.75">
      <c r="A13" s="41">
        <v>2014</v>
      </c>
      <c r="B13" s="128" t="s">
        <v>2</v>
      </c>
      <c r="C13" s="128"/>
      <c r="D13" s="128"/>
      <c r="E13" s="128"/>
      <c r="F13" s="16">
        <v>6</v>
      </c>
      <c r="G13" s="16">
        <v>7</v>
      </c>
      <c r="H13" s="16">
        <v>5</v>
      </c>
      <c r="I13" s="27"/>
      <c r="J13" s="27"/>
      <c r="K13" s="27"/>
      <c r="L13" s="27">
        <v>4</v>
      </c>
      <c r="M13" s="27"/>
      <c r="N13" s="27"/>
      <c r="O13" s="27">
        <v>10</v>
      </c>
      <c r="P13" s="27"/>
      <c r="Q13" s="27"/>
      <c r="R13" s="27"/>
      <c r="S13" s="27"/>
      <c r="T13" s="27"/>
      <c r="U13" s="27"/>
      <c r="V13" s="27"/>
      <c r="W13" s="27"/>
      <c r="X13" s="28"/>
      <c r="Y13" s="129"/>
      <c r="Z13" s="129"/>
    </row>
    <row r="14" spans="1:26" s="122" customFormat="1" ht="12.75">
      <c r="A14" s="41">
        <v>2014</v>
      </c>
      <c r="B14" s="128" t="s">
        <v>1</v>
      </c>
      <c r="C14" s="128"/>
      <c r="D14" s="128">
        <f>SUM(LARGE(F14:X14,1),LARGE(F14:X14,2),LARGE(F14:X14,3))</f>
        <v>201.24</v>
      </c>
      <c r="E14" s="128"/>
      <c r="F14" s="6">
        <v>66.67</v>
      </c>
      <c r="G14" s="6">
        <v>67.11</v>
      </c>
      <c r="H14" s="6">
        <v>61.5</v>
      </c>
      <c r="I14" s="17"/>
      <c r="J14" s="17"/>
      <c r="K14" s="17"/>
      <c r="L14" s="17">
        <v>56.13</v>
      </c>
      <c r="M14" s="17"/>
      <c r="N14" s="17"/>
      <c r="O14" s="17">
        <v>67.46</v>
      </c>
      <c r="P14" s="17"/>
      <c r="Q14" s="17"/>
      <c r="R14" s="17"/>
      <c r="S14" s="17"/>
      <c r="T14" s="17"/>
      <c r="U14" s="17"/>
      <c r="V14" s="17"/>
      <c r="W14" s="17"/>
      <c r="X14" s="17"/>
      <c r="Y14" s="129"/>
      <c r="Z14" s="129"/>
    </row>
    <row r="15" spans="1:26" s="3" customFormat="1" ht="12.75">
      <c r="A15" s="42" t="s">
        <v>22</v>
      </c>
      <c r="B15" s="43"/>
      <c r="C15" s="44">
        <f>+Y15/Z15</f>
        <v>41</v>
      </c>
      <c r="D15" s="39"/>
      <c r="E15" s="38"/>
      <c r="F15" s="37">
        <v>60</v>
      </c>
      <c r="G15" s="37">
        <v>30</v>
      </c>
      <c r="H15" s="37">
        <v>20</v>
      </c>
      <c r="I15" s="37"/>
      <c r="J15" s="37"/>
      <c r="K15" s="37"/>
      <c r="L15" s="37">
        <v>50</v>
      </c>
      <c r="M15" s="37"/>
      <c r="N15" s="37"/>
      <c r="O15" s="37">
        <v>45</v>
      </c>
      <c r="P15" s="37"/>
      <c r="Q15" s="37"/>
      <c r="R15" s="37"/>
      <c r="S15" s="37"/>
      <c r="T15" s="37"/>
      <c r="U15" s="37"/>
      <c r="V15" s="37"/>
      <c r="W15" s="37"/>
      <c r="X15" s="37"/>
      <c r="Y15" s="1">
        <f>SUM(F15:X15)</f>
        <v>205</v>
      </c>
      <c r="Z15" s="40">
        <f>COUNT(F15:X15)</f>
        <v>5</v>
      </c>
    </row>
    <row r="16" spans="1:26" s="3" customFormat="1" ht="13.5" customHeight="1">
      <c r="A16" s="33"/>
      <c r="B16" s="34"/>
      <c r="C16" s="34"/>
      <c r="D16" s="35"/>
      <c r="E16" s="36"/>
      <c r="F16" s="30"/>
      <c r="G16" s="30"/>
      <c r="H16" s="30"/>
      <c r="I16" s="37"/>
      <c r="J16" s="37"/>
      <c r="K16" s="37"/>
      <c r="L16" s="37"/>
      <c r="M16" s="37"/>
      <c r="N16" s="37"/>
      <c r="O16" s="9" t="s">
        <v>12</v>
      </c>
      <c r="P16" s="9" t="s">
        <v>12</v>
      </c>
      <c r="Q16" s="37"/>
      <c r="R16" s="9" t="s">
        <v>14</v>
      </c>
      <c r="S16" s="9" t="s">
        <v>14</v>
      </c>
      <c r="T16" s="37"/>
      <c r="U16" s="65" t="s">
        <v>19</v>
      </c>
      <c r="V16" s="65" t="s">
        <v>19</v>
      </c>
      <c r="W16" s="9" t="s">
        <v>18</v>
      </c>
      <c r="X16" s="9" t="s">
        <v>18</v>
      </c>
      <c r="Y16" s="1"/>
      <c r="Z16" s="31"/>
    </row>
    <row r="17" spans="2:27" s="21" customFormat="1" ht="12.75">
      <c r="B17" s="22" t="s">
        <v>34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J17" s="21" t="s">
        <v>9</v>
      </c>
      <c r="K17" s="21" t="s">
        <v>10</v>
      </c>
      <c r="L17" s="21" t="s">
        <v>10</v>
      </c>
      <c r="M17" s="21" t="s">
        <v>188</v>
      </c>
      <c r="O17" s="134" t="s">
        <v>11</v>
      </c>
      <c r="P17" s="134" t="s">
        <v>10</v>
      </c>
      <c r="Q17" s="21" t="s">
        <v>9</v>
      </c>
      <c r="R17" s="124" t="s">
        <v>190</v>
      </c>
      <c r="S17" s="124" t="s">
        <v>191</v>
      </c>
      <c r="T17" s="124"/>
      <c r="U17" s="124" t="s">
        <v>11</v>
      </c>
      <c r="V17" s="124" t="s">
        <v>10</v>
      </c>
      <c r="W17" s="124" t="s">
        <v>10</v>
      </c>
      <c r="X17" s="124" t="s">
        <v>9</v>
      </c>
      <c r="Y17" s="1"/>
      <c r="Z17" s="1"/>
      <c r="AA17"/>
    </row>
    <row r="18" spans="1:26" ht="12.75">
      <c r="A18" s="10">
        <v>2015</v>
      </c>
      <c r="B18" s="11" t="s">
        <v>0</v>
      </c>
      <c r="C18" s="11"/>
      <c r="D18" s="12"/>
      <c r="E18" s="13"/>
      <c r="F18" s="6" t="s">
        <v>206</v>
      </c>
      <c r="G18" s="6" t="s">
        <v>206</v>
      </c>
      <c r="H18" s="6" t="s">
        <v>206</v>
      </c>
      <c r="I18" s="6" t="s">
        <v>206</v>
      </c>
      <c r="J18" s="17">
        <v>11</v>
      </c>
      <c r="K18" s="17">
        <v>7</v>
      </c>
      <c r="L18" s="6" t="s">
        <v>206</v>
      </c>
      <c r="M18" s="17">
        <v>5</v>
      </c>
      <c r="N18" s="6" t="s">
        <v>206</v>
      </c>
      <c r="O18" s="17">
        <v>10</v>
      </c>
      <c r="P18" s="6" t="s">
        <v>206</v>
      </c>
      <c r="Q18" s="17">
        <v>8</v>
      </c>
      <c r="R18" s="17">
        <v>1</v>
      </c>
      <c r="S18" s="17">
        <v>4</v>
      </c>
      <c r="T18" s="6" t="s">
        <v>206</v>
      </c>
      <c r="U18" s="6" t="s">
        <v>206</v>
      </c>
      <c r="V18" s="6" t="s">
        <v>206</v>
      </c>
      <c r="W18" s="6" t="s">
        <v>206</v>
      </c>
      <c r="X18" s="6" t="s">
        <v>206</v>
      </c>
      <c r="Y18" s="17"/>
      <c r="Z18" s="17"/>
    </row>
    <row r="19" spans="1:26" ht="12.75">
      <c r="A19" s="10">
        <v>2015</v>
      </c>
      <c r="B19" s="11" t="s">
        <v>23</v>
      </c>
      <c r="C19" s="11"/>
      <c r="D19" s="12"/>
      <c r="E19" s="13"/>
      <c r="F19" s="15"/>
      <c r="G19" s="127"/>
      <c r="H19" s="126"/>
      <c r="I19" s="26"/>
      <c r="J19" s="126">
        <v>0.03831828703703704</v>
      </c>
      <c r="K19" s="127">
        <v>0.018587962962962962</v>
      </c>
      <c r="L19" s="26"/>
      <c r="M19" s="127">
        <v>0.02578703703703704</v>
      </c>
      <c r="N19" s="26"/>
      <c r="O19" s="26">
        <v>0.02650925925925926</v>
      </c>
      <c r="P19" s="26"/>
      <c r="Q19" s="131">
        <v>0.03222222222222222</v>
      </c>
      <c r="R19" s="130">
        <v>0.015438657407407406</v>
      </c>
      <c r="S19" s="26">
        <v>0.01580208333333333</v>
      </c>
      <c r="T19" s="26"/>
      <c r="U19" s="26"/>
      <c r="V19" s="26"/>
      <c r="W19" s="26"/>
      <c r="X19" s="26"/>
      <c r="Y19" s="26"/>
      <c r="Z19" s="26"/>
    </row>
    <row r="20" spans="1:26" ht="12.75">
      <c r="A20" s="10">
        <v>2015</v>
      </c>
      <c r="B20" s="11" t="s">
        <v>2</v>
      </c>
      <c r="C20" s="11"/>
      <c r="D20" s="12"/>
      <c r="E20" s="13"/>
      <c r="F20" s="16"/>
      <c r="G20" s="16"/>
      <c r="H20" s="16"/>
      <c r="I20" s="27"/>
      <c r="J20" s="27">
        <v>4</v>
      </c>
      <c r="K20" s="27">
        <v>3</v>
      </c>
      <c r="L20" s="27"/>
      <c r="M20" s="27">
        <v>4</v>
      </c>
      <c r="N20" s="27"/>
      <c r="O20" s="27">
        <v>7</v>
      </c>
      <c r="P20" s="27"/>
      <c r="Q20" s="27">
        <v>3</v>
      </c>
      <c r="R20" s="27">
        <v>8</v>
      </c>
      <c r="S20" s="27">
        <v>10</v>
      </c>
      <c r="T20" s="27"/>
      <c r="U20" s="27"/>
      <c r="V20" s="27"/>
      <c r="W20" s="27"/>
      <c r="X20" s="28"/>
      <c r="Y20" s="27"/>
      <c r="Z20" s="27"/>
    </row>
    <row r="21" spans="1:26" ht="12.75">
      <c r="A21" s="10">
        <v>2015</v>
      </c>
      <c r="B21" s="11" t="s">
        <v>1</v>
      </c>
      <c r="C21" s="11"/>
      <c r="D21" s="12">
        <f>SUM(LARGE(F21:X21,1),LARGE(F21:X21,2),LARGE(F21:X21,3))</f>
        <v>217.24</v>
      </c>
      <c r="E21" s="13">
        <f>SUM(LARGE(F21:X21,1),LARGE(F21:X21,2),LARGE(F21:X21,3),LARGE(F21:X21,4),LARGE(F21:X21,5))</f>
        <v>350.39000000000004</v>
      </c>
      <c r="F21" s="6"/>
      <c r="G21" s="6"/>
      <c r="H21" s="6"/>
      <c r="I21" s="17"/>
      <c r="J21" s="17">
        <v>73.31</v>
      </c>
      <c r="K21" s="17">
        <v>65.92</v>
      </c>
      <c r="L21" s="17"/>
      <c r="M21" s="17">
        <v>76.07</v>
      </c>
      <c r="N21" s="17"/>
      <c r="O21" s="17">
        <v>61.64</v>
      </c>
      <c r="P21" s="17"/>
      <c r="Q21" s="17">
        <v>67.86</v>
      </c>
      <c r="R21" s="17">
        <v>67.23</v>
      </c>
      <c r="S21" s="17">
        <v>64.16</v>
      </c>
      <c r="T21" s="17"/>
      <c r="U21" s="17"/>
      <c r="V21" s="17"/>
      <c r="W21" s="17"/>
      <c r="X21" s="17"/>
      <c r="Y21" s="17"/>
      <c r="Z21" s="17"/>
    </row>
    <row r="22" spans="1:26" s="3" customFormat="1" ht="12.75">
      <c r="A22" s="42" t="s">
        <v>22</v>
      </c>
      <c r="B22" s="43"/>
      <c r="C22" s="44">
        <f>+Y22/Z22</f>
        <v>58.57142857142857</v>
      </c>
      <c r="D22" s="39"/>
      <c r="E22" s="38"/>
      <c r="F22" s="46"/>
      <c r="G22" s="46"/>
      <c r="H22" s="46"/>
      <c r="I22" s="46"/>
      <c r="J22" s="46">
        <v>45</v>
      </c>
      <c r="K22" s="46">
        <v>30</v>
      </c>
      <c r="L22" s="46"/>
      <c r="M22" s="46">
        <v>75</v>
      </c>
      <c r="N22" s="46"/>
      <c r="O22" s="46">
        <v>50</v>
      </c>
      <c r="P22" s="46"/>
      <c r="Q22" s="46">
        <v>60</v>
      </c>
      <c r="R22" s="37">
        <v>90</v>
      </c>
      <c r="S22" s="37">
        <v>60</v>
      </c>
      <c r="T22" s="37"/>
      <c r="U22" s="37"/>
      <c r="V22" s="37"/>
      <c r="W22" s="37"/>
      <c r="X22" s="37"/>
      <c r="Y22" s="1">
        <f>SUM(F22:X22)</f>
        <v>410</v>
      </c>
      <c r="Z22" s="40">
        <f>COUNT(F22:X22)</f>
        <v>7</v>
      </c>
    </row>
    <row r="23" spans="1:26" s="3" customFormat="1" ht="13.5" customHeight="1">
      <c r="A23" s="33"/>
      <c r="B23" s="34"/>
      <c r="C23" s="34"/>
      <c r="D23" s="35"/>
      <c r="E23" s="36"/>
      <c r="F23" s="30"/>
      <c r="G23" s="30"/>
      <c r="H23" s="30"/>
      <c r="I23" s="37"/>
      <c r="J23" s="37"/>
      <c r="K23" s="37"/>
      <c r="L23" s="37"/>
      <c r="M23" s="37"/>
      <c r="N23" s="37"/>
      <c r="O23" s="9" t="s">
        <v>12</v>
      </c>
      <c r="P23" s="9" t="s">
        <v>12</v>
      </c>
      <c r="Q23" s="37"/>
      <c r="R23" s="9" t="s">
        <v>14</v>
      </c>
      <c r="S23" s="9" t="s">
        <v>14</v>
      </c>
      <c r="T23" s="6" t="s">
        <v>6</v>
      </c>
      <c r="U23" s="9" t="s">
        <v>205</v>
      </c>
      <c r="V23" s="9" t="s">
        <v>205</v>
      </c>
      <c r="W23" s="65" t="s">
        <v>19</v>
      </c>
      <c r="X23" s="65" t="s">
        <v>19</v>
      </c>
      <c r="Y23" s="1"/>
      <c r="Z23" s="31"/>
    </row>
    <row r="24" spans="1:26" s="3" customFormat="1" ht="12.75">
      <c r="A24" s="21"/>
      <c r="B24" s="22" t="s">
        <v>195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11</v>
      </c>
      <c r="O24" s="134" t="s">
        <v>203</v>
      </c>
      <c r="P24" s="134" t="s">
        <v>10</v>
      </c>
      <c r="Q24" s="21" t="s">
        <v>9</v>
      </c>
      <c r="R24" s="21" t="s">
        <v>204</v>
      </c>
      <c r="S24" s="21" t="s">
        <v>191</v>
      </c>
      <c r="T24" s="21" t="s">
        <v>191</v>
      </c>
      <c r="U24" s="21" t="s">
        <v>9</v>
      </c>
      <c r="V24" s="21" t="s">
        <v>191</v>
      </c>
      <c r="W24" s="21"/>
      <c r="X24" s="21"/>
      <c r="Y24" s="37"/>
      <c r="Z24" s="1"/>
    </row>
    <row r="25" spans="1:26" s="3" customFormat="1" ht="12.75">
      <c r="A25" s="10">
        <v>2016</v>
      </c>
      <c r="B25" s="11" t="s">
        <v>0</v>
      </c>
      <c r="C25" s="11"/>
      <c r="D25" s="12"/>
      <c r="E25" s="13"/>
      <c r="F25" s="6" t="s">
        <v>206</v>
      </c>
      <c r="G25" s="6">
        <v>8</v>
      </c>
      <c r="H25" s="6">
        <v>3</v>
      </c>
      <c r="I25" s="17">
        <v>3</v>
      </c>
      <c r="J25" s="6" t="s">
        <v>206</v>
      </c>
      <c r="K25" s="17">
        <v>2</v>
      </c>
      <c r="L25" s="17">
        <v>10</v>
      </c>
      <c r="M25" s="17">
        <v>7</v>
      </c>
      <c r="N25" s="6" t="s">
        <v>206</v>
      </c>
      <c r="O25" s="17">
        <v>3</v>
      </c>
      <c r="P25" s="17">
        <v>7</v>
      </c>
      <c r="Q25" s="6" t="s">
        <v>206</v>
      </c>
      <c r="R25" s="6" t="s">
        <v>206</v>
      </c>
      <c r="S25" s="6" t="s">
        <v>206</v>
      </c>
      <c r="T25" s="17">
        <v>2</v>
      </c>
      <c r="U25" s="17">
        <v>8</v>
      </c>
      <c r="V25" s="6" t="s">
        <v>206</v>
      </c>
      <c r="W25" s="6" t="s">
        <v>206</v>
      </c>
      <c r="X25" s="6" t="s">
        <v>206</v>
      </c>
      <c r="Y25" s="1"/>
      <c r="Z25" s="1"/>
    </row>
    <row r="26" spans="1:26" s="3" customFormat="1" ht="12.75">
      <c r="A26" s="10">
        <v>2016</v>
      </c>
      <c r="B26" s="11" t="s">
        <v>23</v>
      </c>
      <c r="C26" s="11"/>
      <c r="D26" s="12"/>
      <c r="E26" s="13"/>
      <c r="F26" s="15"/>
      <c r="G26" s="127">
        <v>0.01614236111111111</v>
      </c>
      <c r="H26" s="126">
        <v>0.012453703703703703</v>
      </c>
      <c r="I26" s="26">
        <v>0.03395601851851852</v>
      </c>
      <c r="J26" s="26"/>
      <c r="K26" s="26">
        <v>0.01167824074074074</v>
      </c>
      <c r="L26" s="127">
        <v>0.027557870370370368</v>
      </c>
      <c r="M26" s="126">
        <v>0.014537037037037038</v>
      </c>
      <c r="N26" s="127"/>
      <c r="O26" s="26">
        <v>0.01331712962962963</v>
      </c>
      <c r="P26" s="26">
        <v>0.01416087962962963</v>
      </c>
      <c r="Q26" s="127"/>
      <c r="R26" s="26"/>
      <c r="S26" s="26"/>
      <c r="T26" s="26">
        <v>0.01238425925925926</v>
      </c>
      <c r="U26" s="26">
        <v>0.025175925925925925</v>
      </c>
      <c r="V26" s="26"/>
      <c r="W26" s="26"/>
      <c r="X26" s="26"/>
      <c r="Y26" s="1"/>
      <c r="Z26" s="1"/>
    </row>
    <row r="27" spans="1:26" s="3" customFormat="1" ht="13.5" customHeight="1">
      <c r="A27" s="10">
        <v>2016</v>
      </c>
      <c r="B27" s="11" t="s">
        <v>2</v>
      </c>
      <c r="C27" s="11"/>
      <c r="D27" s="12"/>
      <c r="E27" s="13"/>
      <c r="F27" s="16"/>
      <c r="G27" s="16">
        <v>2</v>
      </c>
      <c r="H27" s="16">
        <v>1</v>
      </c>
      <c r="I27" s="27">
        <v>1</v>
      </c>
      <c r="J27" s="27"/>
      <c r="K27" s="27">
        <v>1</v>
      </c>
      <c r="L27" s="27">
        <v>2</v>
      </c>
      <c r="M27" s="27">
        <v>1</v>
      </c>
      <c r="N27" s="27"/>
      <c r="O27" s="27">
        <v>5</v>
      </c>
      <c r="P27" s="27">
        <v>5</v>
      </c>
      <c r="Q27" s="27"/>
      <c r="R27" s="27"/>
      <c r="S27" s="27"/>
      <c r="T27" s="27">
        <v>1</v>
      </c>
      <c r="U27" s="27">
        <v>4</v>
      </c>
      <c r="V27" s="28"/>
      <c r="W27" s="27"/>
      <c r="X27" s="27"/>
      <c r="Y27" s="1"/>
      <c r="Z27" s="1"/>
    </row>
    <row r="28" spans="1:26" s="3" customFormat="1" ht="13.5" customHeight="1">
      <c r="A28" s="10">
        <v>2016</v>
      </c>
      <c r="B28" s="11" t="s">
        <v>1</v>
      </c>
      <c r="C28" s="11"/>
      <c r="D28" s="12">
        <f>SUM(LARGE(F28:X28,1),LARGE(F28:X28,2),LARGE(F28:X28,3))</f>
        <v>221.69</v>
      </c>
      <c r="E28" s="13">
        <f>SUM(LARGE(F28:X28,1),LARGE(F28:X28,2),LARGE(F28:X28,3),LARGE(F28:X28,4),LARGE(F28:X28,5))</f>
        <v>359.69</v>
      </c>
      <c r="F28" s="6"/>
      <c r="G28" s="6">
        <v>67.81</v>
      </c>
      <c r="H28" s="6">
        <v>69</v>
      </c>
      <c r="I28" s="17">
        <v>69</v>
      </c>
      <c r="J28" s="17"/>
      <c r="K28" s="17">
        <v>78</v>
      </c>
      <c r="L28" s="17">
        <v>74.69</v>
      </c>
      <c r="M28" s="17">
        <v>69</v>
      </c>
      <c r="N28" s="17"/>
      <c r="O28" s="17">
        <v>61.02</v>
      </c>
      <c r="P28" s="17">
        <v>51.06</v>
      </c>
      <c r="Q28" s="17"/>
      <c r="R28" s="17"/>
      <c r="S28" s="17"/>
      <c r="T28" s="17">
        <v>69</v>
      </c>
      <c r="U28" s="17">
        <v>53.86</v>
      </c>
      <c r="V28" s="17"/>
      <c r="W28" s="17"/>
      <c r="X28" s="17"/>
      <c r="Y28" s="1"/>
      <c r="Z28" s="1"/>
    </row>
    <row r="29" spans="1:26" s="3" customFormat="1" ht="13.5" customHeight="1">
      <c r="A29" s="42" t="s">
        <v>22</v>
      </c>
      <c r="B29" s="43"/>
      <c r="C29" s="44">
        <f>+Y29/Z29</f>
        <v>57.5</v>
      </c>
      <c r="D29" s="12"/>
      <c r="E29" s="13"/>
      <c r="F29" s="37"/>
      <c r="G29" s="37">
        <v>20</v>
      </c>
      <c r="H29" s="37">
        <v>70</v>
      </c>
      <c r="I29" s="37">
        <v>85</v>
      </c>
      <c r="J29" s="37"/>
      <c r="K29" s="37">
        <v>80</v>
      </c>
      <c r="L29" s="37">
        <v>50</v>
      </c>
      <c r="M29" s="37">
        <v>30</v>
      </c>
      <c r="N29" s="37"/>
      <c r="O29" s="37">
        <v>70</v>
      </c>
      <c r="P29" s="37">
        <v>30</v>
      </c>
      <c r="Q29" s="37"/>
      <c r="R29" s="37"/>
      <c r="S29" s="37"/>
      <c r="T29" s="37">
        <v>80</v>
      </c>
      <c r="U29" s="37">
        <v>60</v>
      </c>
      <c r="V29" s="37"/>
      <c r="W29" s="37"/>
      <c r="X29" s="37"/>
      <c r="Y29" s="45">
        <f>SUM(F29:X29)</f>
        <v>575</v>
      </c>
      <c r="Z29" s="40">
        <f>COUNT(F29:X29)</f>
        <v>10</v>
      </c>
    </row>
    <row r="30" spans="1:26" s="3" customFormat="1" ht="12.75">
      <c r="A30" s="42"/>
      <c r="B30" s="43"/>
      <c r="C30" s="44"/>
      <c r="D30" s="39"/>
      <c r="E30" s="38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45"/>
      <c r="Z30" s="40"/>
    </row>
    <row r="31" spans="1:26" s="3" customFormat="1" ht="12.75">
      <c r="A31" s="21"/>
      <c r="B31" s="22" t="s">
        <v>195</v>
      </c>
      <c r="C31" s="22"/>
      <c r="D31" s="23"/>
      <c r="E31" s="24"/>
      <c r="F31" s="21" t="s">
        <v>10</v>
      </c>
      <c r="G31" s="21" t="s">
        <v>10</v>
      </c>
      <c r="H31" s="21" t="s">
        <v>10</v>
      </c>
      <c r="I31" s="21" t="s">
        <v>9</v>
      </c>
      <c r="J31" s="21" t="s">
        <v>9</v>
      </c>
      <c r="K31" s="21" t="s">
        <v>10</v>
      </c>
      <c r="L31" s="21" t="s">
        <v>9</v>
      </c>
      <c r="M31" s="21" t="s">
        <v>10</v>
      </c>
      <c r="N31" s="21" t="s">
        <v>10</v>
      </c>
      <c r="O31" s="124" t="s">
        <v>203</v>
      </c>
      <c r="P31" s="124" t="s">
        <v>10</v>
      </c>
      <c r="Q31" s="21" t="s">
        <v>9</v>
      </c>
      <c r="R31" s="21" t="s">
        <v>204</v>
      </c>
      <c r="S31" s="21" t="s">
        <v>191</v>
      </c>
      <c r="T31" s="21" t="s">
        <v>191</v>
      </c>
      <c r="U31" s="21" t="s">
        <v>9</v>
      </c>
      <c r="V31" s="21" t="s">
        <v>191</v>
      </c>
      <c r="W31" s="21" t="s">
        <v>10</v>
      </c>
      <c r="X31" s="21" t="s">
        <v>11</v>
      </c>
      <c r="Y31" s="37"/>
      <c r="Z31" s="1"/>
    </row>
    <row r="32" spans="1:26" s="3" customFormat="1" ht="12.75">
      <c r="A32" s="10">
        <v>2017</v>
      </c>
      <c r="B32" s="11" t="s">
        <v>0</v>
      </c>
      <c r="C32" s="11"/>
      <c r="D32" s="12"/>
      <c r="E32" s="13"/>
      <c r="F32" s="6"/>
      <c r="G32" s="6"/>
      <c r="H32" s="6"/>
      <c r="I32" s="17"/>
      <c r="J32" s="6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5"/>
      <c r="W32" s="17"/>
      <c r="X32" s="17"/>
      <c r="Y32" s="1"/>
      <c r="Z32" s="1"/>
    </row>
    <row r="33" spans="1:26" s="3" customFormat="1" ht="12.75">
      <c r="A33" s="10">
        <v>2017</v>
      </c>
      <c r="B33" s="11" t="s">
        <v>23</v>
      </c>
      <c r="C33" s="11"/>
      <c r="D33" s="12"/>
      <c r="E33" s="13"/>
      <c r="F33" s="15"/>
      <c r="G33" s="15"/>
      <c r="H33" s="127"/>
      <c r="I33" s="126"/>
      <c r="J33" s="26"/>
      <c r="K33" s="26"/>
      <c r="L33" s="26"/>
      <c r="M33" s="127"/>
      <c r="N33" s="127"/>
      <c r="O33" s="127"/>
      <c r="P33" s="26"/>
      <c r="Q33" s="26"/>
      <c r="R33" s="26"/>
      <c r="S33" s="26"/>
      <c r="T33" s="26"/>
      <c r="U33" s="26"/>
      <c r="V33" s="26"/>
      <c r="W33" s="26"/>
      <c r="X33" s="26"/>
      <c r="Y33" s="1"/>
      <c r="Z33" s="1"/>
    </row>
    <row r="34" spans="1:26" s="3" customFormat="1" ht="13.5" customHeight="1">
      <c r="A34" s="10">
        <v>2017</v>
      </c>
      <c r="B34" s="11" t="s">
        <v>2</v>
      </c>
      <c r="C34" s="11"/>
      <c r="D34" s="12"/>
      <c r="E34" s="13"/>
      <c r="F34" s="16"/>
      <c r="G34" s="16"/>
      <c r="H34" s="16"/>
      <c r="I34" s="1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"/>
      <c r="Z34" s="1"/>
    </row>
    <row r="35" spans="1:26" s="3" customFormat="1" ht="13.5" customHeight="1">
      <c r="A35" s="10">
        <v>2017</v>
      </c>
      <c r="B35" s="11" t="s">
        <v>1</v>
      </c>
      <c r="C35" s="11"/>
      <c r="D35" s="12" t="e">
        <f>SUM(LARGE(F35:X35,1),LARGE(F35:X35,2),LARGE(F35:X35,3))</f>
        <v>#NUM!</v>
      </c>
      <c r="E35" s="13" t="e">
        <f>SUM(LARGE(F35:X35,1),LARGE(F35:X35,2),LARGE(F35:X35,3),LARGE(F35:X35,4),LARGE(F35:X35,5))</f>
        <v>#NUM!</v>
      </c>
      <c r="F35" s="6"/>
      <c r="G35" s="6"/>
      <c r="H35" s="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"/>
      <c r="Z35" s="1"/>
    </row>
    <row r="36" spans="1:26" s="3" customFormat="1" ht="13.5" customHeight="1">
      <c r="A36" s="42" t="s">
        <v>22</v>
      </c>
      <c r="B36" s="43"/>
      <c r="C36" s="44" t="e">
        <f>+Y36/Z36</f>
        <v>#DIV/0!</v>
      </c>
      <c r="D36" s="12"/>
      <c r="E36" s="13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45">
        <f>SUM(F36:X36)</f>
        <v>0</v>
      </c>
      <c r="Z36" s="40">
        <f>COUNT(F36:X36)</f>
        <v>0</v>
      </c>
    </row>
    <row r="41" ht="13.5" thickBot="1"/>
    <row r="42" spans="1:29" ht="12.75">
      <c r="A42" s="66"/>
      <c r="B42" s="67"/>
      <c r="C42" s="67"/>
      <c r="D42" s="68"/>
      <c r="E42" s="69"/>
      <c r="F42" s="67" t="s">
        <v>76</v>
      </c>
      <c r="G42" s="67" t="s">
        <v>77</v>
      </c>
      <c r="H42" s="67" t="s">
        <v>78</v>
      </c>
      <c r="I42" s="67" t="s">
        <v>79</v>
      </c>
      <c r="J42" s="67"/>
      <c r="K42" s="67"/>
      <c r="L42" s="70"/>
      <c r="M42" s="70"/>
      <c r="N42" s="70"/>
      <c r="O42" s="71"/>
      <c r="P42" s="32"/>
      <c r="Q42" s="32"/>
      <c r="R42" s="32"/>
      <c r="S42" s="32"/>
      <c r="T42" s="32"/>
      <c r="U42" s="32"/>
      <c r="V42" s="32"/>
      <c r="W42" s="32"/>
      <c r="X42" s="32"/>
      <c r="AA42">
        <v>0</v>
      </c>
      <c r="AB42">
        <v>100</v>
      </c>
      <c r="AC42">
        <v>100</v>
      </c>
    </row>
    <row r="43" spans="1:29" ht="12.75">
      <c r="A43" s="72">
        <v>2014</v>
      </c>
      <c r="B43" s="11" t="s">
        <v>75</v>
      </c>
      <c r="C43" s="11"/>
      <c r="D43" s="12"/>
      <c r="E43" s="13"/>
      <c r="F43" s="14"/>
      <c r="G43" s="80">
        <v>0.20625000000000002</v>
      </c>
      <c r="H43" s="14"/>
      <c r="I43" s="14"/>
      <c r="J43" s="14"/>
      <c r="K43" s="14"/>
      <c r="L43" s="14"/>
      <c r="M43" s="14"/>
      <c r="N43" s="14"/>
      <c r="O43" s="73"/>
      <c r="AA43">
        <v>1</v>
      </c>
      <c r="AB43">
        <v>90</v>
      </c>
      <c r="AC43">
        <v>80</v>
      </c>
    </row>
    <row r="44" spans="1:29" ht="12.75">
      <c r="A44" s="72"/>
      <c r="B44" s="11"/>
      <c r="C44" s="11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73"/>
      <c r="AA44">
        <v>2</v>
      </c>
      <c r="AB44">
        <v>80</v>
      </c>
      <c r="AC44">
        <v>60</v>
      </c>
    </row>
    <row r="45" spans="1:29" ht="12.75">
      <c r="A45" s="72"/>
      <c r="B45" s="11"/>
      <c r="C45" s="11"/>
      <c r="D45" s="12"/>
      <c r="E45" s="13"/>
      <c r="F45" s="14" t="s">
        <v>81</v>
      </c>
      <c r="G45" s="14" t="s">
        <v>82</v>
      </c>
      <c r="H45" s="14" t="s">
        <v>83</v>
      </c>
      <c r="I45" s="14" t="s">
        <v>84</v>
      </c>
      <c r="J45" s="14"/>
      <c r="K45" s="14"/>
      <c r="L45" s="14" t="s">
        <v>85</v>
      </c>
      <c r="M45" s="14" t="s">
        <v>86</v>
      </c>
      <c r="N45" s="14" t="s">
        <v>87</v>
      </c>
      <c r="O45" s="73" t="s">
        <v>88</v>
      </c>
      <c r="AA45">
        <v>3</v>
      </c>
      <c r="AB45">
        <v>70</v>
      </c>
      <c r="AC45">
        <v>40</v>
      </c>
    </row>
    <row r="46" spans="1:29" ht="13.5" thickBot="1">
      <c r="A46" s="74">
        <v>2014</v>
      </c>
      <c r="B46" s="75" t="s">
        <v>80</v>
      </c>
      <c r="C46" s="75"/>
      <c r="D46" s="76"/>
      <c r="E46" s="77"/>
      <c r="F46" s="78"/>
      <c r="G46" s="78"/>
      <c r="H46" s="78"/>
      <c r="I46" s="81">
        <v>0.3263888888888889</v>
      </c>
      <c r="J46" s="81"/>
      <c r="K46" s="81"/>
      <c r="L46" s="78"/>
      <c r="M46" s="78"/>
      <c r="N46" s="78"/>
      <c r="O46" s="79"/>
      <c r="AA46">
        <v>4</v>
      </c>
      <c r="AB46">
        <v>60</v>
      </c>
      <c r="AC46">
        <v>20</v>
      </c>
    </row>
    <row r="47" spans="27:29" ht="12.75">
      <c r="AA47">
        <v>5</v>
      </c>
      <c r="AB47">
        <v>50</v>
      </c>
      <c r="AC47">
        <v>0</v>
      </c>
    </row>
    <row r="48" spans="27:28" ht="12.75">
      <c r="AA48">
        <v>6</v>
      </c>
      <c r="AB48">
        <v>40</v>
      </c>
    </row>
    <row r="49" spans="15:28" ht="12.75">
      <c r="O49" s="29"/>
      <c r="AA49">
        <v>7</v>
      </c>
      <c r="AB49">
        <v>30</v>
      </c>
    </row>
    <row r="50" spans="27:28" ht="12.75">
      <c r="AA50">
        <v>8</v>
      </c>
      <c r="AB50">
        <v>20</v>
      </c>
    </row>
    <row r="51" spans="27:28" ht="12.75">
      <c r="AA51">
        <v>9</v>
      </c>
      <c r="AB51">
        <v>10</v>
      </c>
    </row>
    <row r="52" spans="27:28" ht="12.75">
      <c r="AA52">
        <v>10</v>
      </c>
      <c r="AB52">
        <v>0</v>
      </c>
    </row>
    <row r="54" ht="12.75">
      <c r="O54" s="29"/>
    </row>
    <row r="55" spans="27:29" ht="12.75">
      <c r="AA55">
        <v>0</v>
      </c>
      <c r="AB55">
        <v>100</v>
      </c>
      <c r="AC55">
        <v>100</v>
      </c>
    </row>
    <row r="56" spans="27:29" ht="12.75">
      <c r="AA56">
        <v>1</v>
      </c>
      <c r="AB56">
        <v>95</v>
      </c>
      <c r="AC56">
        <v>93.5</v>
      </c>
    </row>
    <row r="57" spans="27:29" ht="12.75">
      <c r="AA57">
        <v>2</v>
      </c>
      <c r="AB57">
        <v>90</v>
      </c>
      <c r="AC57">
        <v>87</v>
      </c>
    </row>
    <row r="58" spans="27:29" ht="12.75">
      <c r="AA58">
        <v>3</v>
      </c>
      <c r="AB58">
        <v>85</v>
      </c>
      <c r="AC58">
        <v>80.5</v>
      </c>
    </row>
    <row r="59" spans="27:29" ht="12.75">
      <c r="AA59">
        <v>4</v>
      </c>
      <c r="AB59">
        <v>80</v>
      </c>
      <c r="AC59">
        <v>74</v>
      </c>
    </row>
    <row r="60" spans="27:29" ht="12.75">
      <c r="AA60">
        <v>5</v>
      </c>
      <c r="AB60">
        <v>75</v>
      </c>
      <c r="AC60">
        <v>67.5</v>
      </c>
    </row>
    <row r="61" spans="27:29" ht="12.75">
      <c r="AA61">
        <v>6</v>
      </c>
      <c r="AB61">
        <v>70</v>
      </c>
      <c r="AC61">
        <v>61</v>
      </c>
    </row>
    <row r="62" spans="27:29" ht="12.75">
      <c r="AA62">
        <v>7</v>
      </c>
      <c r="AB62">
        <v>65</v>
      </c>
      <c r="AC62">
        <v>54.5</v>
      </c>
    </row>
    <row r="63" spans="27:29" ht="12.75">
      <c r="AA63">
        <v>8</v>
      </c>
      <c r="AB63">
        <v>60</v>
      </c>
      <c r="AC63">
        <v>48</v>
      </c>
    </row>
    <row r="64" spans="27:29" ht="12.75">
      <c r="AA64">
        <v>9</v>
      </c>
      <c r="AB64">
        <v>55</v>
      </c>
      <c r="AC64">
        <v>41.5</v>
      </c>
    </row>
    <row r="65" spans="27:29" ht="12.75">
      <c r="AA65">
        <v>10</v>
      </c>
      <c r="AB65">
        <v>50</v>
      </c>
      <c r="AC65">
        <v>35</v>
      </c>
    </row>
    <row r="66" spans="27:29" ht="12.75">
      <c r="AA66">
        <v>11</v>
      </c>
      <c r="AB66">
        <v>45</v>
      </c>
      <c r="AC66">
        <v>28.5</v>
      </c>
    </row>
    <row r="67" spans="27:29" ht="12.75">
      <c r="AA67">
        <v>12</v>
      </c>
      <c r="AB67">
        <v>40</v>
      </c>
      <c r="AC67">
        <v>22</v>
      </c>
    </row>
    <row r="68" spans="27:29" ht="12.75">
      <c r="AA68">
        <v>13</v>
      </c>
      <c r="AB68">
        <v>35</v>
      </c>
      <c r="AC68">
        <v>15.5</v>
      </c>
    </row>
    <row r="69" spans="27:29" ht="12.75">
      <c r="AA69">
        <v>14</v>
      </c>
      <c r="AB69">
        <v>30</v>
      </c>
      <c r="AC69">
        <v>9</v>
      </c>
    </row>
    <row r="70" spans="27:29" ht="12.75">
      <c r="AA70">
        <v>15</v>
      </c>
      <c r="AB70">
        <v>25</v>
      </c>
      <c r="AC70">
        <v>2.5</v>
      </c>
    </row>
    <row r="71" spans="27:28" ht="12.75">
      <c r="AA71">
        <v>16</v>
      </c>
      <c r="AB71">
        <v>20</v>
      </c>
    </row>
    <row r="72" spans="27:28" ht="12.75">
      <c r="AA72">
        <v>17</v>
      </c>
      <c r="AB72">
        <v>15</v>
      </c>
    </row>
    <row r="73" spans="27:28" ht="12.75">
      <c r="AA73">
        <v>18</v>
      </c>
      <c r="AB73">
        <v>10</v>
      </c>
    </row>
    <row r="74" spans="27:28" ht="12.75">
      <c r="AA74">
        <v>19</v>
      </c>
      <c r="AB74">
        <v>5</v>
      </c>
    </row>
    <row r="75" spans="27:28" ht="12.75">
      <c r="AA75">
        <v>20</v>
      </c>
      <c r="AB75">
        <v>0</v>
      </c>
    </row>
  </sheetData>
  <sheetProtection/>
  <mergeCells count="1">
    <mergeCell ref="A1:B2"/>
  </mergeCells>
  <conditionalFormatting sqref="Y18:Z18 J18:K18 M18 O18 Q18:S18 G25:I25 K25:M25 O25:P25 T25:U25">
    <cfRule type="top10" priority="8" dxfId="0" stopIfTrue="1" rank="3" bottom="1"/>
  </conditionalFormatting>
  <conditionalFormatting sqref="F21:Z21 F28:X28">
    <cfRule type="top10" priority="7" dxfId="0" stopIfTrue="1" rank="3"/>
  </conditionalFormatting>
  <conditionalFormatting sqref="F11:H11 L11 O11">
    <cfRule type="top10" priority="6" dxfId="0" stopIfTrue="1" rank="3" bottom="1"/>
  </conditionalFormatting>
  <conditionalFormatting sqref="F14:X14">
    <cfRule type="top10" priority="5" dxfId="0" stopIfTrue="1" rank="3"/>
  </conditionalFormatting>
  <conditionalFormatting sqref="H4 M4:N4 Q4:R4 T4:X4">
    <cfRule type="top10" priority="4" dxfId="0" stopIfTrue="1" rank="3" bottom="1"/>
  </conditionalFormatting>
  <conditionalFormatting sqref="F7:X7">
    <cfRule type="top10" priority="3" dxfId="0" stopIfTrue="1" rank="3"/>
  </conditionalFormatting>
  <conditionalFormatting sqref="F4:G4 I4:L4 O4:P4 S4 I11:K11 M11:N11 P11:X11 F18:I18 L18 N18 P18 T18:X18 F25 J25 N25 Q25:S25 V25:X25">
    <cfRule type="expression" priority="15" dxfId="4" stopIfTrue="1">
      <formula>SMALL(($F$24:$X$24),MIN(3,COUNT($F$24:$X$24)))&gt;=F4</formula>
    </cfRule>
  </conditionalFormatting>
  <conditionalFormatting sqref="F32:X32">
    <cfRule type="expression" priority="1" dxfId="4" stopIfTrue="1">
      <formula>SMALL(($F$24:$X$24),MIN(3,COUNT($F$24:$X$24)))&gt;=F32</formula>
    </cfRule>
  </conditionalFormatting>
  <conditionalFormatting sqref="F35:X35">
    <cfRule type="expression" priority="2" dxfId="4" stopIfTrue="1">
      <formula>LARGE(($F$27:$X$27),MIN(3,COUNT($F$27:$X$27)))&lt;=F35</formula>
    </cfRule>
  </conditionalFormatting>
  <printOptions/>
  <pageMargins left="0.19" right="0.22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PageLayoutView="0" workbookViewId="0" topLeftCell="A1">
      <pane xSplit="5" ySplit="2" topLeftCell="F1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30" sqref="A30:IV36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0.00390625" style="0" bestFit="1" customWidth="1"/>
    <col min="17" max="17" width="11.140625" style="0" bestFit="1" customWidth="1"/>
    <col min="18" max="18" width="14.00390625" style="0" bestFit="1" customWidth="1"/>
    <col min="19" max="19" width="9.421875" style="0" bestFit="1" customWidth="1"/>
    <col min="20" max="21" width="13.57421875" style="0" bestFit="1" customWidth="1"/>
    <col min="22" max="22" width="10.140625" style="0" bestFit="1" customWidth="1"/>
    <col min="23" max="23" width="9.8515625" style="0" bestFit="1" customWidth="1"/>
    <col min="24" max="24" width="13.57421875" style="0" bestFit="1" customWidth="1"/>
    <col min="25" max="25" width="6.00390625" style="1" bestFit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49</v>
      </c>
      <c r="B1" s="173"/>
      <c r="W1" s="65" t="s">
        <v>19</v>
      </c>
      <c r="X1" s="65" t="s">
        <v>19</v>
      </c>
    </row>
    <row r="2" spans="1:24" s="2" customFormat="1" ht="13.5" customHeight="1" thickBot="1">
      <c r="A2" s="174"/>
      <c r="B2" s="175" t="s">
        <v>49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9" t="s">
        <v>18</v>
      </c>
      <c r="X2" s="9" t="s">
        <v>18</v>
      </c>
    </row>
    <row r="3" spans="2:28" s="21" customFormat="1" ht="12.75">
      <c r="B3" s="22" t="s">
        <v>30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6" s="122" customFormat="1" ht="12.75">
      <c r="A4" s="41">
        <v>2013</v>
      </c>
      <c r="B4" s="128" t="s">
        <v>0</v>
      </c>
      <c r="C4" s="128"/>
      <c r="D4" s="128"/>
      <c r="E4" s="128"/>
      <c r="F4" s="6" t="s">
        <v>206</v>
      </c>
      <c r="G4" s="6">
        <v>7</v>
      </c>
      <c r="H4" s="6">
        <v>5</v>
      </c>
      <c r="I4" s="17">
        <v>4</v>
      </c>
      <c r="J4" s="6" t="s">
        <v>206</v>
      </c>
      <c r="K4" s="6" t="s">
        <v>206</v>
      </c>
      <c r="L4" s="6" t="s">
        <v>206</v>
      </c>
      <c r="M4" s="17">
        <v>5</v>
      </c>
      <c r="N4" s="6" t="s">
        <v>206</v>
      </c>
      <c r="O4" s="17">
        <v>7</v>
      </c>
      <c r="P4" s="17">
        <v>4</v>
      </c>
      <c r="Q4" s="17">
        <v>11</v>
      </c>
      <c r="R4" s="6" t="s">
        <v>206</v>
      </c>
      <c r="S4" s="6" t="s">
        <v>206</v>
      </c>
      <c r="T4" s="17">
        <v>6</v>
      </c>
      <c r="U4" s="17">
        <v>7</v>
      </c>
      <c r="V4" s="17">
        <v>6</v>
      </c>
      <c r="W4" s="17">
        <v>5</v>
      </c>
      <c r="X4" s="25">
        <v>6</v>
      </c>
      <c r="Y4" s="129"/>
      <c r="Z4" s="129"/>
    </row>
    <row r="5" spans="1:26" s="122" customFormat="1" ht="12.75">
      <c r="A5" s="41">
        <v>2013</v>
      </c>
      <c r="B5" s="128" t="s">
        <v>23</v>
      </c>
      <c r="C5" s="128"/>
      <c r="D5" s="128"/>
      <c r="E5" s="128"/>
      <c r="F5" s="15"/>
      <c r="G5" s="127">
        <v>0.014403935185185186</v>
      </c>
      <c r="H5" s="126">
        <v>0.012094907407407408</v>
      </c>
      <c r="I5" s="26">
        <v>0.02540856481481481</v>
      </c>
      <c r="J5" s="26"/>
      <c r="K5" s="26"/>
      <c r="L5" s="26"/>
      <c r="M5" s="26">
        <v>0.014317129629629631</v>
      </c>
      <c r="N5" s="26"/>
      <c r="O5" s="26">
        <v>0.022702546296296297</v>
      </c>
      <c r="P5" s="26">
        <v>0.015315972222222222</v>
      </c>
      <c r="Q5" s="26">
        <v>0.02449074074074074</v>
      </c>
      <c r="R5" s="26"/>
      <c r="S5" s="26"/>
      <c r="T5" s="26">
        <v>0.022754629629629628</v>
      </c>
      <c r="U5" s="26">
        <v>0.020878472222222222</v>
      </c>
      <c r="V5" s="26">
        <v>0.015013888888888889</v>
      </c>
      <c r="W5" s="26">
        <v>0.011377314814814814</v>
      </c>
      <c r="X5" s="26">
        <v>0.015672453703703706</v>
      </c>
      <c r="Y5" s="129"/>
      <c r="Z5" s="129"/>
    </row>
    <row r="6" spans="1:26" s="122" customFormat="1" ht="12.75">
      <c r="A6" s="41">
        <v>2013</v>
      </c>
      <c r="B6" s="128" t="s">
        <v>2</v>
      </c>
      <c r="C6" s="128"/>
      <c r="D6" s="128"/>
      <c r="E6" s="128"/>
      <c r="F6" s="16"/>
      <c r="G6" s="16">
        <v>4</v>
      </c>
      <c r="H6" s="16">
        <v>3</v>
      </c>
      <c r="I6" s="27">
        <v>4</v>
      </c>
      <c r="J6" s="27"/>
      <c r="K6" s="27"/>
      <c r="L6" s="27"/>
      <c r="M6" s="27">
        <v>4</v>
      </c>
      <c r="N6" s="27"/>
      <c r="O6" s="27">
        <v>17</v>
      </c>
      <c r="P6" s="27">
        <v>15</v>
      </c>
      <c r="Q6" s="27">
        <v>4</v>
      </c>
      <c r="R6" s="27"/>
      <c r="S6" s="27"/>
      <c r="T6" s="27">
        <v>3</v>
      </c>
      <c r="U6" s="27">
        <v>7</v>
      </c>
      <c r="V6" s="27">
        <v>7</v>
      </c>
      <c r="W6" s="27">
        <v>12</v>
      </c>
      <c r="X6" s="28">
        <v>8</v>
      </c>
      <c r="Y6" s="129"/>
      <c r="Z6" s="129"/>
    </row>
    <row r="7" spans="1:26" s="122" customFormat="1" ht="12.75">
      <c r="A7" s="41">
        <v>2013</v>
      </c>
      <c r="B7" s="128" t="s">
        <v>1</v>
      </c>
      <c r="C7" s="128"/>
      <c r="D7" s="128">
        <f>SUM(LARGE(F7:X7,1),LARGE(F7:X7,2),LARGE(F7:X7,3))</f>
        <v>237.76</v>
      </c>
      <c r="E7" s="128">
        <f>SUM(LARGE(F7:X7,1),LARGE(F7:X7,2),LARGE(F7:X7,3),LARGE(F7:X7,4),LARGE(F7:X7,5))</f>
        <v>385.45</v>
      </c>
      <c r="F7" s="6"/>
      <c r="G7" s="6">
        <v>72.19</v>
      </c>
      <c r="H7" s="6">
        <v>78.5</v>
      </c>
      <c r="I7" s="17">
        <v>72.45</v>
      </c>
      <c r="J7" s="17"/>
      <c r="K7" s="17"/>
      <c r="L7" s="17"/>
      <c r="M7" s="17">
        <v>67.25</v>
      </c>
      <c r="N7" s="17"/>
      <c r="O7" s="17">
        <v>61.7</v>
      </c>
      <c r="P7" s="17">
        <v>65.68</v>
      </c>
      <c r="Q7" s="17">
        <v>59.9</v>
      </c>
      <c r="R7" s="17"/>
      <c r="S7" s="17"/>
      <c r="T7" s="17">
        <v>59.36</v>
      </c>
      <c r="U7" s="17">
        <v>79.43</v>
      </c>
      <c r="V7" s="17">
        <v>75.24</v>
      </c>
      <c r="W7" s="17">
        <v>69.19</v>
      </c>
      <c r="X7" s="17">
        <v>79.83</v>
      </c>
      <c r="Y7" s="129"/>
      <c r="Z7" s="129"/>
    </row>
    <row r="8" spans="1:27" s="3" customFormat="1" ht="12.75">
      <c r="A8" s="42" t="s">
        <v>22</v>
      </c>
      <c r="B8" s="43"/>
      <c r="C8" s="44">
        <f>+Y8/Z8</f>
        <v>49.958333333333336</v>
      </c>
      <c r="D8" s="48">
        <f>+(+H8+U8+X8)/3</f>
        <v>55.166666666666664</v>
      </c>
      <c r="E8" s="38">
        <f>+(+H8+U8+X8+V8+I8)/5</f>
        <v>53.1</v>
      </c>
      <c r="F8" s="37"/>
      <c r="G8" s="37">
        <v>30</v>
      </c>
      <c r="H8" s="37">
        <v>50</v>
      </c>
      <c r="I8" s="37">
        <v>60</v>
      </c>
      <c r="J8" s="37"/>
      <c r="K8" s="37"/>
      <c r="L8" s="37"/>
      <c r="M8" s="37">
        <v>50</v>
      </c>
      <c r="N8" s="37"/>
      <c r="O8" s="37">
        <v>54.5</v>
      </c>
      <c r="P8" s="46">
        <v>60</v>
      </c>
      <c r="Q8" s="46">
        <v>28.5</v>
      </c>
      <c r="R8" s="46"/>
      <c r="S8" s="46"/>
      <c r="T8" s="46">
        <v>61</v>
      </c>
      <c r="U8" s="46">
        <v>54.5</v>
      </c>
      <c r="V8" s="46">
        <v>40</v>
      </c>
      <c r="W8" s="37">
        <v>50</v>
      </c>
      <c r="X8" s="37">
        <v>61</v>
      </c>
      <c r="Y8" s="1">
        <f>SUM(F8:X8)</f>
        <v>599.5</v>
      </c>
      <c r="Z8" s="40">
        <f>COUNT(F8:X8)</f>
        <v>12</v>
      </c>
      <c r="AA8"/>
    </row>
    <row r="9" spans="1:27" s="3" customFormat="1" ht="12.75">
      <c r="A9" s="42"/>
      <c r="B9" s="43"/>
      <c r="C9" s="44"/>
      <c r="D9" s="48"/>
      <c r="E9" s="38"/>
      <c r="F9" s="37"/>
      <c r="G9" s="37"/>
      <c r="H9" s="37"/>
      <c r="I9" s="37"/>
      <c r="J9" s="37"/>
      <c r="K9" s="37"/>
      <c r="L9" s="37"/>
      <c r="M9" s="37"/>
      <c r="N9" s="37"/>
      <c r="O9" s="9" t="s">
        <v>14</v>
      </c>
      <c r="P9" s="9" t="s">
        <v>14</v>
      </c>
      <c r="Q9" s="46"/>
      <c r="R9" s="46"/>
      <c r="S9" s="46"/>
      <c r="T9" s="46"/>
      <c r="U9" s="65" t="s">
        <v>19</v>
      </c>
      <c r="V9" s="65" t="s">
        <v>19</v>
      </c>
      <c r="W9" s="37"/>
      <c r="X9" s="37"/>
      <c r="Y9" s="1"/>
      <c r="Z9" s="40"/>
      <c r="AA9"/>
    </row>
    <row r="10" spans="2:27" s="21" customFormat="1" ht="12.75">
      <c r="B10" s="22" t="s">
        <v>34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M10" s="21" t="s">
        <v>10</v>
      </c>
      <c r="Q10" s="21" t="s">
        <v>9</v>
      </c>
      <c r="R10" s="64" t="s">
        <v>11</v>
      </c>
      <c r="S10" s="64" t="s">
        <v>10</v>
      </c>
      <c r="W10" s="64" t="s">
        <v>10</v>
      </c>
      <c r="X10" s="64" t="s">
        <v>9</v>
      </c>
      <c r="Y10" s="1"/>
      <c r="Z10" s="1"/>
      <c r="AA10"/>
    </row>
    <row r="11" spans="1:26" s="122" customFormat="1" ht="12.75">
      <c r="A11" s="41">
        <v>2014</v>
      </c>
      <c r="B11" s="128" t="s">
        <v>0</v>
      </c>
      <c r="C11" s="128"/>
      <c r="D11" s="128"/>
      <c r="E11" s="128"/>
      <c r="F11" s="6">
        <v>7</v>
      </c>
      <c r="G11" s="6">
        <v>6</v>
      </c>
      <c r="H11" s="6">
        <v>5</v>
      </c>
      <c r="I11" s="6" t="s">
        <v>206</v>
      </c>
      <c r="J11" s="6" t="s">
        <v>206</v>
      </c>
      <c r="K11" s="6" t="s">
        <v>206</v>
      </c>
      <c r="L11" s="6" t="s">
        <v>206</v>
      </c>
      <c r="M11" s="17">
        <v>2</v>
      </c>
      <c r="N11" s="6" t="s">
        <v>206</v>
      </c>
      <c r="O11" s="6" t="s">
        <v>206</v>
      </c>
      <c r="P11" s="6" t="s">
        <v>206</v>
      </c>
      <c r="Q11" s="17">
        <v>12</v>
      </c>
      <c r="R11" s="17">
        <v>10</v>
      </c>
      <c r="S11" s="17">
        <v>5</v>
      </c>
      <c r="T11" s="6" t="s">
        <v>206</v>
      </c>
      <c r="U11" s="6" t="s">
        <v>206</v>
      </c>
      <c r="V11" s="6" t="s">
        <v>206</v>
      </c>
      <c r="W11" s="17">
        <v>5</v>
      </c>
      <c r="X11" s="25">
        <v>12</v>
      </c>
      <c r="Y11" s="129"/>
      <c r="Z11" s="129"/>
    </row>
    <row r="12" spans="1:26" s="122" customFormat="1" ht="12.75">
      <c r="A12" s="41">
        <v>2014</v>
      </c>
      <c r="B12" s="128" t="s">
        <v>23</v>
      </c>
      <c r="C12" s="128"/>
      <c r="D12" s="128"/>
      <c r="E12" s="128"/>
      <c r="F12" s="15">
        <v>0.015243055555555557</v>
      </c>
      <c r="G12" s="127">
        <v>0.013578703703703704</v>
      </c>
      <c r="H12" s="126">
        <v>0.011921296296296298</v>
      </c>
      <c r="I12" s="26"/>
      <c r="J12" s="26"/>
      <c r="K12" s="26"/>
      <c r="L12" s="26"/>
      <c r="M12" s="26">
        <v>0.011261574074074071</v>
      </c>
      <c r="N12" s="26"/>
      <c r="O12" s="26"/>
      <c r="P12" s="26"/>
      <c r="Q12" s="26">
        <v>0.02787037037037037</v>
      </c>
      <c r="R12" s="26">
        <v>0.027906250000000004</v>
      </c>
      <c r="S12" s="26">
        <v>0.014413194444444444</v>
      </c>
      <c r="T12" s="26"/>
      <c r="U12" s="26"/>
      <c r="V12" s="26"/>
      <c r="W12" s="26">
        <v>0.01613425925925926</v>
      </c>
      <c r="X12" s="26">
        <v>0.03334143518518518</v>
      </c>
      <c r="Y12" s="129"/>
      <c r="Z12" s="129"/>
    </row>
    <row r="13" spans="1:26" s="122" customFormat="1" ht="12.75">
      <c r="A13" s="41">
        <v>2014</v>
      </c>
      <c r="B13" s="128" t="s">
        <v>2</v>
      </c>
      <c r="C13" s="128"/>
      <c r="D13" s="128"/>
      <c r="E13" s="128"/>
      <c r="F13" s="16">
        <v>5</v>
      </c>
      <c r="G13" s="16">
        <v>4</v>
      </c>
      <c r="H13" s="16">
        <v>4</v>
      </c>
      <c r="I13" s="27"/>
      <c r="J13" s="27"/>
      <c r="K13" s="27"/>
      <c r="L13" s="27"/>
      <c r="M13" s="27">
        <v>4</v>
      </c>
      <c r="N13" s="27"/>
      <c r="O13" s="27"/>
      <c r="P13" s="27"/>
      <c r="Q13" s="27">
        <v>3</v>
      </c>
      <c r="R13" s="27">
        <v>9</v>
      </c>
      <c r="S13" s="27">
        <v>8</v>
      </c>
      <c r="T13" s="27"/>
      <c r="U13" s="27"/>
      <c r="V13" s="27"/>
      <c r="W13" s="27">
        <v>7</v>
      </c>
      <c r="X13" s="28">
        <v>7</v>
      </c>
      <c r="Y13" s="129"/>
      <c r="Z13" s="129"/>
    </row>
    <row r="14" spans="1:26" s="122" customFormat="1" ht="12.75">
      <c r="A14" s="41">
        <v>2014</v>
      </c>
      <c r="B14" s="128" t="s">
        <v>1</v>
      </c>
      <c r="C14" s="128"/>
      <c r="D14" s="128">
        <f>SUM(LARGE(F14:X14,1),LARGE(F14:X14,2),LARGE(F14:X14,3))</f>
        <v>243.76</v>
      </c>
      <c r="E14" s="128">
        <f>SUM(LARGE(F14:X14,1),LARGE(F14:X14,2),LARGE(F14:X14,3),LARGE(F14:X14,4),LARGE(F14:X14,5))</f>
        <v>386.28</v>
      </c>
      <c r="F14" s="6">
        <v>69.57</v>
      </c>
      <c r="G14" s="6">
        <v>84</v>
      </c>
      <c r="H14" s="6">
        <v>83.03</v>
      </c>
      <c r="I14" s="17"/>
      <c r="J14" s="17"/>
      <c r="K14" s="17"/>
      <c r="L14" s="17"/>
      <c r="M14" s="17">
        <v>72.95</v>
      </c>
      <c r="N14" s="17"/>
      <c r="O14" s="17"/>
      <c r="P14" s="17"/>
      <c r="Q14" s="17">
        <v>62.71</v>
      </c>
      <c r="R14" s="17">
        <v>63.31</v>
      </c>
      <c r="S14" s="17">
        <v>76.73</v>
      </c>
      <c r="T14" s="17"/>
      <c r="U14" s="17"/>
      <c r="V14" s="17"/>
      <c r="W14" s="17">
        <v>62.82</v>
      </c>
      <c r="X14" s="17">
        <v>58.74</v>
      </c>
      <c r="Y14" s="129"/>
      <c r="Z14" s="129"/>
    </row>
    <row r="15" spans="1:26" s="3" customFormat="1" ht="12.75">
      <c r="A15" s="42" t="s">
        <v>22</v>
      </c>
      <c r="B15" s="43"/>
      <c r="C15" s="44">
        <f>+Y15/Z15</f>
        <v>47.77777777777778</v>
      </c>
      <c r="D15" s="39"/>
      <c r="E15" s="38"/>
      <c r="F15" s="37">
        <v>30</v>
      </c>
      <c r="G15" s="37">
        <v>40</v>
      </c>
      <c r="H15" s="37">
        <v>50</v>
      </c>
      <c r="I15" s="37"/>
      <c r="J15" s="37"/>
      <c r="K15" s="37"/>
      <c r="L15" s="37"/>
      <c r="M15" s="37">
        <v>80</v>
      </c>
      <c r="N15" s="37"/>
      <c r="O15" s="37"/>
      <c r="P15" s="37"/>
      <c r="Q15" s="37">
        <v>40</v>
      </c>
      <c r="R15" s="37">
        <v>50</v>
      </c>
      <c r="S15" s="37">
        <v>50</v>
      </c>
      <c r="T15" s="37"/>
      <c r="U15" s="37"/>
      <c r="V15" s="37"/>
      <c r="W15" s="37">
        <v>50</v>
      </c>
      <c r="X15" s="37">
        <v>40</v>
      </c>
      <c r="Y15" s="1">
        <f>SUM(F15:X15)</f>
        <v>430</v>
      </c>
      <c r="Z15" s="40">
        <f>COUNT(F15:X15)</f>
        <v>9</v>
      </c>
    </row>
    <row r="16" spans="1:26" s="3" customFormat="1" ht="13.5" customHeight="1">
      <c r="A16" s="33"/>
      <c r="B16" s="34"/>
      <c r="C16" s="34"/>
      <c r="D16" s="35"/>
      <c r="E16" s="36"/>
      <c r="F16" s="30"/>
      <c r="G16" s="30"/>
      <c r="H16" s="30"/>
      <c r="I16" s="37"/>
      <c r="J16" s="37"/>
      <c r="K16" s="37"/>
      <c r="L16" s="37"/>
      <c r="M16" s="37"/>
      <c r="N16" s="37"/>
      <c r="O16" s="9" t="s">
        <v>12</v>
      </c>
      <c r="P16" s="9" t="s">
        <v>12</v>
      </c>
      <c r="Q16" s="37"/>
      <c r="R16" s="9" t="s">
        <v>14</v>
      </c>
      <c r="S16" s="9" t="s">
        <v>14</v>
      </c>
      <c r="T16" s="37"/>
      <c r="U16" s="65" t="s">
        <v>19</v>
      </c>
      <c r="V16" s="65" t="s">
        <v>19</v>
      </c>
      <c r="W16" s="9" t="s">
        <v>18</v>
      </c>
      <c r="X16" s="9" t="s">
        <v>18</v>
      </c>
      <c r="Y16" s="1"/>
      <c r="Z16" s="31"/>
    </row>
    <row r="17" spans="2:27" s="21" customFormat="1" ht="12.75">
      <c r="B17" s="22" t="s">
        <v>34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J17" s="21" t="s">
        <v>9</v>
      </c>
      <c r="K17" s="21" t="s">
        <v>10</v>
      </c>
      <c r="L17" s="21" t="s">
        <v>10</v>
      </c>
      <c r="M17" s="21" t="s">
        <v>188</v>
      </c>
      <c r="O17" s="134" t="s">
        <v>11</v>
      </c>
      <c r="P17" s="134" t="s">
        <v>10</v>
      </c>
      <c r="Q17" s="21" t="s">
        <v>9</v>
      </c>
      <c r="R17" s="124" t="s">
        <v>190</v>
      </c>
      <c r="S17" s="124" t="s">
        <v>191</v>
      </c>
      <c r="T17" s="124"/>
      <c r="U17" s="124" t="s">
        <v>11</v>
      </c>
      <c r="V17" s="124" t="s">
        <v>10</v>
      </c>
      <c r="W17" s="124" t="s">
        <v>10</v>
      </c>
      <c r="X17" s="124" t="s">
        <v>9</v>
      </c>
      <c r="Y17" s="1"/>
      <c r="Z17" s="1"/>
      <c r="AA17"/>
    </row>
    <row r="18" spans="1:26" ht="12.75">
      <c r="A18" s="10">
        <v>2015</v>
      </c>
      <c r="B18" s="11" t="s">
        <v>0</v>
      </c>
      <c r="C18" s="11"/>
      <c r="D18" s="12"/>
      <c r="E18" s="13"/>
      <c r="F18" s="6" t="s">
        <v>206</v>
      </c>
      <c r="G18" s="6">
        <v>2</v>
      </c>
      <c r="H18" s="6">
        <v>3</v>
      </c>
      <c r="I18" s="6" t="s">
        <v>206</v>
      </c>
      <c r="J18" s="17">
        <v>12</v>
      </c>
      <c r="K18" s="17">
        <v>2</v>
      </c>
      <c r="L18" s="17">
        <v>4</v>
      </c>
      <c r="M18" s="17">
        <v>3</v>
      </c>
      <c r="N18" s="6" t="s">
        <v>206</v>
      </c>
      <c r="O18" s="17">
        <v>10</v>
      </c>
      <c r="P18" s="6" t="s">
        <v>206</v>
      </c>
      <c r="Q18" s="6" t="s">
        <v>206</v>
      </c>
      <c r="R18" s="17">
        <v>3</v>
      </c>
      <c r="S18" s="17">
        <v>3</v>
      </c>
      <c r="T18" s="6" t="s">
        <v>206</v>
      </c>
      <c r="U18" s="6" t="s">
        <v>206</v>
      </c>
      <c r="V18" s="6" t="s">
        <v>206</v>
      </c>
      <c r="W18" s="6" t="s">
        <v>206</v>
      </c>
      <c r="X18" s="6" t="s">
        <v>206</v>
      </c>
      <c r="Y18" s="17"/>
      <c r="Z18" s="17"/>
    </row>
    <row r="19" spans="1:26" ht="12.75">
      <c r="A19" s="10">
        <v>2015</v>
      </c>
      <c r="B19" s="11" t="s">
        <v>23</v>
      </c>
      <c r="C19" s="11"/>
      <c r="D19" s="12"/>
      <c r="E19" s="13"/>
      <c r="F19" s="15"/>
      <c r="G19" s="127">
        <v>0.013179398148148147</v>
      </c>
      <c r="H19" s="126">
        <v>0.012395833333333335</v>
      </c>
      <c r="I19" s="26"/>
      <c r="J19" s="126">
        <v>0.03737962962962963</v>
      </c>
      <c r="K19" s="127">
        <v>0.015416666666666667</v>
      </c>
      <c r="L19" s="127">
        <v>0.013854166666666666</v>
      </c>
      <c r="M19" s="127">
        <v>0.024166666666666666</v>
      </c>
      <c r="N19" s="26"/>
      <c r="O19" s="26">
        <v>0.02650925925925926</v>
      </c>
      <c r="P19" s="26"/>
      <c r="Q19" s="26"/>
      <c r="R19" s="26">
        <v>0.01520138888888889</v>
      </c>
      <c r="S19" s="26">
        <v>0.013993055555555555</v>
      </c>
      <c r="T19" s="26"/>
      <c r="U19" s="26"/>
      <c r="V19" s="26"/>
      <c r="W19" s="26"/>
      <c r="X19" s="26"/>
      <c r="Y19" s="26"/>
      <c r="Z19" s="26"/>
    </row>
    <row r="20" spans="1:26" ht="12.75">
      <c r="A20" s="10">
        <v>2015</v>
      </c>
      <c r="B20" s="11" t="s">
        <v>2</v>
      </c>
      <c r="C20" s="11"/>
      <c r="D20" s="12"/>
      <c r="E20" s="13"/>
      <c r="F20" s="16"/>
      <c r="G20" s="16">
        <v>3</v>
      </c>
      <c r="H20" s="16">
        <v>3</v>
      </c>
      <c r="I20" s="27"/>
      <c r="J20" s="27">
        <v>3</v>
      </c>
      <c r="K20" s="27">
        <v>1</v>
      </c>
      <c r="L20" s="27">
        <v>2</v>
      </c>
      <c r="M20" s="27">
        <v>3</v>
      </c>
      <c r="N20" s="27"/>
      <c r="O20" s="27">
        <v>7</v>
      </c>
      <c r="P20" s="27"/>
      <c r="Q20" s="27"/>
      <c r="R20" s="27">
        <v>7</v>
      </c>
      <c r="S20" s="27">
        <v>8</v>
      </c>
      <c r="T20" s="27"/>
      <c r="U20" s="27"/>
      <c r="V20" s="27"/>
      <c r="W20" s="27"/>
      <c r="X20" s="28"/>
      <c r="Y20" s="27"/>
      <c r="Z20" s="27"/>
    </row>
    <row r="21" spans="1:26" ht="12.75">
      <c r="A21" s="10">
        <v>2015</v>
      </c>
      <c r="B21" s="11" t="s">
        <v>1</v>
      </c>
      <c r="C21" s="11"/>
      <c r="D21" s="12">
        <f>SUM(LARGE(F21:X21,1),LARGE(F21:X21,2),LARGE(F21:X21,3))</f>
        <v>250.64000000000001</v>
      </c>
      <c r="E21" s="13">
        <f>SUM(LARGE(F21:X21,1),LARGE(F21:X21,2),LARGE(F21:X21,3),LARGE(F21:X21,4),LARGE(F21:X21,5))</f>
        <v>409.73</v>
      </c>
      <c r="F21" s="6"/>
      <c r="G21" s="6">
        <v>71.35</v>
      </c>
      <c r="H21" s="6">
        <v>84.92</v>
      </c>
      <c r="I21" s="17"/>
      <c r="J21" s="17">
        <v>75.78</v>
      </c>
      <c r="K21" s="17">
        <v>83</v>
      </c>
      <c r="L21" s="17">
        <v>79.38</v>
      </c>
      <c r="M21" s="17">
        <v>82.72</v>
      </c>
      <c r="N21" s="17"/>
      <c r="O21" s="17">
        <v>61.64</v>
      </c>
      <c r="P21" s="17"/>
      <c r="Q21" s="17"/>
      <c r="R21" s="17">
        <v>69.27</v>
      </c>
      <c r="S21" s="17">
        <v>79.71</v>
      </c>
      <c r="T21" s="17"/>
      <c r="U21" s="17"/>
      <c r="V21" s="17"/>
      <c r="W21" s="17"/>
      <c r="X21" s="17"/>
      <c r="Y21" s="17"/>
      <c r="Z21" s="17"/>
    </row>
    <row r="22" spans="1:26" s="3" customFormat="1" ht="12.75">
      <c r="A22" s="42" t="s">
        <v>22</v>
      </c>
      <c r="B22" s="43"/>
      <c r="C22" s="44">
        <f>+Y22/Z22</f>
        <v>67.22222222222223</v>
      </c>
      <c r="D22" s="39"/>
      <c r="E22" s="38"/>
      <c r="F22" s="46"/>
      <c r="G22" s="46">
        <v>80</v>
      </c>
      <c r="H22" s="46">
        <v>70</v>
      </c>
      <c r="I22" s="46"/>
      <c r="J22" s="46">
        <v>40</v>
      </c>
      <c r="K22" s="46">
        <v>80</v>
      </c>
      <c r="L22" s="46">
        <v>60</v>
      </c>
      <c r="M22" s="46">
        <v>85</v>
      </c>
      <c r="N22" s="46"/>
      <c r="O22" s="46">
        <v>50</v>
      </c>
      <c r="P22" s="46"/>
      <c r="Q22" s="46"/>
      <c r="R22" s="46">
        <v>70</v>
      </c>
      <c r="S22" s="46">
        <v>70</v>
      </c>
      <c r="T22" s="46"/>
      <c r="U22" s="46"/>
      <c r="V22" s="46"/>
      <c r="W22" s="46"/>
      <c r="X22" s="46"/>
      <c r="Y22" s="1">
        <f>SUM(F22:X22)</f>
        <v>605</v>
      </c>
      <c r="Z22" s="40">
        <f>COUNT(F22:X22)</f>
        <v>9</v>
      </c>
    </row>
    <row r="23" spans="1:26" s="3" customFormat="1" ht="13.5" customHeight="1">
      <c r="A23" s="33"/>
      <c r="B23" s="34"/>
      <c r="C23" s="34"/>
      <c r="D23" s="35"/>
      <c r="E23" s="36"/>
      <c r="F23" s="30"/>
      <c r="G23" s="30"/>
      <c r="H23" s="30"/>
      <c r="I23" s="37"/>
      <c r="J23" s="37"/>
      <c r="K23" s="37"/>
      <c r="L23" s="37"/>
      <c r="M23" s="37"/>
      <c r="N23" s="37"/>
      <c r="O23" s="37"/>
      <c r="P23" s="37"/>
      <c r="Q23" s="37"/>
      <c r="R23" s="9" t="s">
        <v>14</v>
      </c>
      <c r="S23" s="9" t="s">
        <v>14</v>
      </c>
      <c r="T23" s="6" t="s">
        <v>6</v>
      </c>
      <c r="U23" s="9" t="s">
        <v>205</v>
      </c>
      <c r="V23" s="9" t="s">
        <v>205</v>
      </c>
      <c r="W23" s="65" t="s">
        <v>19</v>
      </c>
      <c r="X23" s="65" t="s">
        <v>19</v>
      </c>
      <c r="Y23" s="1"/>
      <c r="Z23" s="31"/>
    </row>
    <row r="24" spans="1:26" s="3" customFormat="1" ht="12.75">
      <c r="A24" s="21"/>
      <c r="B24" s="22" t="s">
        <v>34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11</v>
      </c>
      <c r="O24" s="134" t="s">
        <v>11</v>
      </c>
      <c r="P24" s="134" t="s">
        <v>10</v>
      </c>
      <c r="Q24" s="21" t="s">
        <v>9</v>
      </c>
      <c r="R24" s="21" t="s">
        <v>204</v>
      </c>
      <c r="S24" s="21" t="s">
        <v>191</v>
      </c>
      <c r="T24" s="21" t="s">
        <v>191</v>
      </c>
      <c r="U24" s="21" t="s">
        <v>9</v>
      </c>
      <c r="V24" s="21" t="s">
        <v>191</v>
      </c>
      <c r="W24" s="21"/>
      <c r="X24" s="21"/>
      <c r="Y24" s="37"/>
      <c r="Z24" s="1"/>
    </row>
    <row r="25" spans="1:26" s="3" customFormat="1" ht="12.75">
      <c r="A25" s="10">
        <v>2016</v>
      </c>
      <c r="B25" s="11" t="s">
        <v>0</v>
      </c>
      <c r="C25" s="11"/>
      <c r="D25" s="12"/>
      <c r="E25" s="13"/>
      <c r="F25" s="6"/>
      <c r="G25" s="6"/>
      <c r="H25" s="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5"/>
      <c r="W25" s="17"/>
      <c r="X25" s="17"/>
      <c r="Y25" s="1"/>
      <c r="Z25" s="1"/>
    </row>
    <row r="26" spans="1:26" s="3" customFormat="1" ht="12.75">
      <c r="A26" s="10">
        <v>2016</v>
      </c>
      <c r="B26" s="11" t="s">
        <v>23</v>
      </c>
      <c r="C26" s="11"/>
      <c r="D26" s="12"/>
      <c r="E26" s="13"/>
      <c r="F26" s="15"/>
      <c r="G26" s="127"/>
      <c r="H26" s="126"/>
      <c r="I26" s="26"/>
      <c r="J26" s="26"/>
      <c r="K26" s="26"/>
      <c r="L26" s="127"/>
      <c r="M26" s="133"/>
      <c r="N26" s="127"/>
      <c r="O26" s="26"/>
      <c r="P26" s="26"/>
      <c r="Q26" s="127"/>
      <c r="R26" s="26"/>
      <c r="S26" s="26"/>
      <c r="T26" s="26"/>
      <c r="U26" s="26"/>
      <c r="V26" s="26"/>
      <c r="W26" s="26"/>
      <c r="X26" s="26"/>
      <c r="Y26" s="1"/>
      <c r="Z26" s="1"/>
    </row>
    <row r="27" spans="1:26" s="3" customFormat="1" ht="13.5" customHeight="1">
      <c r="A27" s="10">
        <v>2016</v>
      </c>
      <c r="B27" s="11" t="s">
        <v>2</v>
      </c>
      <c r="C27" s="11"/>
      <c r="D27" s="12"/>
      <c r="E27" s="13"/>
      <c r="F27" s="16"/>
      <c r="G27" s="16"/>
      <c r="H27" s="1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7"/>
      <c r="X27" s="27"/>
      <c r="Y27" s="1"/>
      <c r="Z27" s="1"/>
    </row>
    <row r="28" spans="1:26" s="3" customFormat="1" ht="13.5" customHeight="1">
      <c r="A28" s="10">
        <v>2016</v>
      </c>
      <c r="B28" s="11" t="s">
        <v>1</v>
      </c>
      <c r="C28" s="11"/>
      <c r="D28" s="12" t="e">
        <f>SUM(LARGE(F28:X28,1),LARGE(F28:X28,2),LARGE(F28:X28,3))</f>
        <v>#NUM!</v>
      </c>
      <c r="E28" s="13" t="e">
        <f>SUM(LARGE(F28:X28,1),LARGE(F28:X28,2),LARGE(F28:X28,3),LARGE(F28:X28,4),LARGE(F28:X28,5))</f>
        <v>#NUM!</v>
      </c>
      <c r="F28" s="6"/>
      <c r="G28" s="6"/>
      <c r="H28" s="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"/>
      <c r="Z28" s="1"/>
    </row>
    <row r="29" spans="1:26" s="3" customFormat="1" ht="13.5" customHeight="1">
      <c r="A29" s="42" t="s">
        <v>22</v>
      </c>
      <c r="B29" s="43"/>
      <c r="C29" s="44" t="e">
        <f>+Y29/Z29</f>
        <v>#DIV/0!</v>
      </c>
      <c r="D29" s="12"/>
      <c r="E29" s="1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45">
        <f>SUM(F29:X29)</f>
        <v>0</v>
      </c>
      <c r="Z29" s="40">
        <f>COUNT(F29:X29)</f>
        <v>0</v>
      </c>
    </row>
    <row r="30" spans="1:26" s="3" customFormat="1" ht="12.75">
      <c r="A30" s="42"/>
      <c r="B30" s="43"/>
      <c r="C30" s="44"/>
      <c r="D30" s="39"/>
      <c r="E30" s="38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45"/>
      <c r="Z30" s="40"/>
    </row>
    <row r="31" spans="1:26" s="3" customFormat="1" ht="12.75">
      <c r="A31" s="21"/>
      <c r="B31" s="22" t="s">
        <v>195</v>
      </c>
      <c r="C31" s="22"/>
      <c r="D31" s="23"/>
      <c r="E31" s="24"/>
      <c r="F31" s="21" t="s">
        <v>10</v>
      </c>
      <c r="G31" s="21" t="s">
        <v>10</v>
      </c>
      <c r="H31" s="21" t="s">
        <v>10</v>
      </c>
      <c r="I31" s="21" t="s">
        <v>9</v>
      </c>
      <c r="J31" s="21" t="s">
        <v>9</v>
      </c>
      <c r="K31" s="21" t="s">
        <v>10</v>
      </c>
      <c r="L31" s="21" t="s">
        <v>9</v>
      </c>
      <c r="M31" s="21" t="s">
        <v>10</v>
      </c>
      <c r="N31" s="21" t="s">
        <v>10</v>
      </c>
      <c r="O31" s="124" t="s">
        <v>203</v>
      </c>
      <c r="P31" s="124" t="s">
        <v>10</v>
      </c>
      <c r="Q31" s="21" t="s">
        <v>9</v>
      </c>
      <c r="R31" s="21" t="s">
        <v>204</v>
      </c>
      <c r="S31" s="21" t="s">
        <v>191</v>
      </c>
      <c r="T31" s="21" t="s">
        <v>191</v>
      </c>
      <c r="U31" s="21" t="s">
        <v>9</v>
      </c>
      <c r="V31" s="21" t="s">
        <v>191</v>
      </c>
      <c r="W31" s="21" t="s">
        <v>10</v>
      </c>
      <c r="X31" s="21" t="s">
        <v>11</v>
      </c>
      <c r="Y31" s="37"/>
      <c r="Z31" s="1"/>
    </row>
    <row r="32" spans="1:26" s="3" customFormat="1" ht="12.75">
      <c r="A32" s="10">
        <v>2017</v>
      </c>
      <c r="B32" s="11" t="s">
        <v>0</v>
      </c>
      <c r="C32" s="11"/>
      <c r="D32" s="12"/>
      <c r="E32" s="13"/>
      <c r="F32" s="6"/>
      <c r="G32" s="6"/>
      <c r="H32" s="6"/>
      <c r="I32" s="17"/>
      <c r="J32" s="6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5"/>
      <c r="W32" s="17"/>
      <c r="X32" s="17"/>
      <c r="Y32" s="1"/>
      <c r="Z32" s="1"/>
    </row>
    <row r="33" spans="1:26" s="3" customFormat="1" ht="12.75">
      <c r="A33" s="10">
        <v>2017</v>
      </c>
      <c r="B33" s="11" t="s">
        <v>23</v>
      </c>
      <c r="C33" s="11"/>
      <c r="D33" s="12"/>
      <c r="E33" s="13"/>
      <c r="F33" s="15"/>
      <c r="G33" s="15"/>
      <c r="H33" s="127"/>
      <c r="I33" s="126"/>
      <c r="J33" s="26"/>
      <c r="K33" s="26"/>
      <c r="L33" s="26"/>
      <c r="M33" s="127"/>
      <c r="N33" s="127"/>
      <c r="O33" s="127"/>
      <c r="P33" s="26"/>
      <c r="Q33" s="26"/>
      <c r="R33" s="26"/>
      <c r="S33" s="26"/>
      <c r="T33" s="26"/>
      <c r="U33" s="26"/>
      <c r="V33" s="26"/>
      <c r="W33" s="26"/>
      <c r="X33" s="26"/>
      <c r="Y33" s="1"/>
      <c r="Z33" s="1"/>
    </row>
    <row r="34" spans="1:26" s="3" customFormat="1" ht="13.5" customHeight="1">
      <c r="A34" s="10">
        <v>2017</v>
      </c>
      <c r="B34" s="11" t="s">
        <v>2</v>
      </c>
      <c r="C34" s="11"/>
      <c r="D34" s="12"/>
      <c r="E34" s="13"/>
      <c r="F34" s="16"/>
      <c r="G34" s="16"/>
      <c r="H34" s="16"/>
      <c r="I34" s="1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"/>
      <c r="Z34" s="1"/>
    </row>
    <row r="35" spans="1:26" s="3" customFormat="1" ht="13.5" customHeight="1">
      <c r="A35" s="10">
        <v>2017</v>
      </c>
      <c r="B35" s="11" t="s">
        <v>1</v>
      </c>
      <c r="C35" s="11"/>
      <c r="D35" s="12" t="e">
        <f>SUM(LARGE(F35:X35,1),LARGE(F35:X35,2),LARGE(F35:X35,3))</f>
        <v>#NUM!</v>
      </c>
      <c r="E35" s="13" t="e">
        <f>SUM(LARGE(F35:X35,1),LARGE(F35:X35,2),LARGE(F35:X35,3),LARGE(F35:X35,4),LARGE(F35:X35,5))</f>
        <v>#NUM!</v>
      </c>
      <c r="F35" s="6"/>
      <c r="G35" s="6"/>
      <c r="H35" s="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"/>
      <c r="Z35" s="1"/>
    </row>
    <row r="36" spans="1:26" s="3" customFormat="1" ht="13.5" customHeight="1">
      <c r="A36" s="42" t="s">
        <v>22</v>
      </c>
      <c r="B36" s="43"/>
      <c r="C36" s="44" t="e">
        <f>+Y36/Z36</f>
        <v>#DIV/0!</v>
      </c>
      <c r="D36" s="12"/>
      <c r="E36" s="13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45">
        <f>SUM(F36:X36)</f>
        <v>0</v>
      </c>
      <c r="Z36" s="40">
        <f>COUNT(F36:X36)</f>
        <v>0</v>
      </c>
    </row>
    <row r="38" ht="13.5" thickBot="1"/>
    <row r="39" spans="1:29" ht="12.75">
      <c r="A39" s="66"/>
      <c r="B39" s="67"/>
      <c r="C39" s="67"/>
      <c r="D39" s="68"/>
      <c r="E39" s="69"/>
      <c r="F39" s="67" t="s">
        <v>76</v>
      </c>
      <c r="G39" s="67" t="s">
        <v>77</v>
      </c>
      <c r="H39" s="67" t="s">
        <v>78</v>
      </c>
      <c r="I39" s="67" t="s">
        <v>79</v>
      </c>
      <c r="J39" s="67"/>
      <c r="K39" s="67"/>
      <c r="L39" s="70"/>
      <c r="M39" s="70"/>
      <c r="N39" s="70"/>
      <c r="O39" s="71"/>
      <c r="P39" s="32"/>
      <c r="Q39" s="32"/>
      <c r="R39" s="32"/>
      <c r="S39" s="32"/>
      <c r="T39" s="32"/>
      <c r="U39" s="32"/>
      <c r="V39" s="32"/>
      <c r="W39" s="32"/>
      <c r="X39" s="32"/>
      <c r="AA39">
        <v>0</v>
      </c>
      <c r="AB39">
        <v>100</v>
      </c>
      <c r="AC39">
        <v>100</v>
      </c>
    </row>
    <row r="40" spans="1:29" ht="12.75">
      <c r="A40" s="72">
        <v>2014</v>
      </c>
      <c r="B40" s="11" t="s">
        <v>75</v>
      </c>
      <c r="C40" s="11"/>
      <c r="D40" s="12"/>
      <c r="E40" s="13"/>
      <c r="F40" s="14"/>
      <c r="G40" s="80">
        <v>0.18611111111111112</v>
      </c>
      <c r="H40" s="14"/>
      <c r="I40" s="14"/>
      <c r="J40" s="14"/>
      <c r="K40" s="14"/>
      <c r="L40" s="14"/>
      <c r="M40" s="14"/>
      <c r="N40" s="14"/>
      <c r="O40" s="73"/>
      <c r="AA40">
        <v>1</v>
      </c>
      <c r="AB40">
        <v>90</v>
      </c>
      <c r="AC40">
        <v>80</v>
      </c>
    </row>
    <row r="41" spans="1:29" ht="12.75">
      <c r="A41" s="72"/>
      <c r="B41" s="11"/>
      <c r="C41" s="11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73"/>
      <c r="AA41">
        <v>2</v>
      </c>
      <c r="AB41">
        <v>80</v>
      </c>
      <c r="AC41">
        <v>60</v>
      </c>
    </row>
    <row r="42" spans="1:29" ht="12.75">
      <c r="A42" s="72"/>
      <c r="B42" s="11"/>
      <c r="C42" s="11"/>
      <c r="D42" s="12"/>
      <c r="E42" s="13"/>
      <c r="F42" s="14" t="s">
        <v>81</v>
      </c>
      <c r="G42" s="14" t="s">
        <v>82</v>
      </c>
      <c r="H42" s="14" t="s">
        <v>83</v>
      </c>
      <c r="I42" s="14" t="s">
        <v>84</v>
      </c>
      <c r="J42" s="14"/>
      <c r="K42" s="14"/>
      <c r="L42" s="14" t="s">
        <v>85</v>
      </c>
      <c r="M42" s="14" t="s">
        <v>86</v>
      </c>
      <c r="N42" s="14" t="s">
        <v>87</v>
      </c>
      <c r="O42" s="73" t="s">
        <v>88</v>
      </c>
      <c r="AA42">
        <v>3</v>
      </c>
      <c r="AB42">
        <v>70</v>
      </c>
      <c r="AC42">
        <v>40</v>
      </c>
    </row>
    <row r="43" spans="1:29" ht="13.5" thickBot="1">
      <c r="A43" s="74">
        <v>2014</v>
      </c>
      <c r="B43" s="75" t="s">
        <v>80</v>
      </c>
      <c r="C43" s="75"/>
      <c r="D43" s="76"/>
      <c r="E43" s="77"/>
      <c r="F43" s="78"/>
      <c r="G43" s="81">
        <v>0.29444444444444445</v>
      </c>
      <c r="H43" s="81">
        <v>0.42083333333333334</v>
      </c>
      <c r="I43" s="78"/>
      <c r="J43" s="78"/>
      <c r="K43" s="78"/>
      <c r="L43" s="78"/>
      <c r="M43" s="78"/>
      <c r="N43" s="78"/>
      <c r="O43" s="82">
        <v>0.32708333333333334</v>
      </c>
      <c r="AA43">
        <v>4</v>
      </c>
      <c r="AB43">
        <v>60</v>
      </c>
      <c r="AC43">
        <v>20</v>
      </c>
    </row>
    <row r="44" spans="27:29" ht="12.75">
      <c r="AA44">
        <v>5</v>
      </c>
      <c r="AB44">
        <v>50</v>
      </c>
      <c r="AC44">
        <v>0</v>
      </c>
    </row>
    <row r="45" spans="27:28" ht="12.75">
      <c r="AA45">
        <v>6</v>
      </c>
      <c r="AB45">
        <v>40</v>
      </c>
    </row>
    <row r="46" spans="15:28" ht="12.75">
      <c r="O46" s="29"/>
      <c r="AA46">
        <v>7</v>
      </c>
      <c r="AB46">
        <v>30</v>
      </c>
    </row>
    <row r="47" spans="27:28" ht="12.75">
      <c r="AA47">
        <v>8</v>
      </c>
      <c r="AB47">
        <v>20</v>
      </c>
    </row>
    <row r="48" spans="27:28" ht="12.75">
      <c r="AA48">
        <v>9</v>
      </c>
      <c r="AB48">
        <v>10</v>
      </c>
    </row>
    <row r="49" spans="27:28" ht="12.75">
      <c r="AA49">
        <v>10</v>
      </c>
      <c r="AB49">
        <v>0</v>
      </c>
    </row>
    <row r="51" ht="12.75">
      <c r="O51" s="29"/>
    </row>
    <row r="52" spans="27:29" ht="12.75">
      <c r="AA52">
        <v>0</v>
      </c>
      <c r="AB52">
        <v>100</v>
      </c>
      <c r="AC52">
        <v>100</v>
      </c>
    </row>
    <row r="53" spans="27:29" ht="12.75">
      <c r="AA53">
        <v>1</v>
      </c>
      <c r="AB53">
        <v>95</v>
      </c>
      <c r="AC53">
        <v>93.5</v>
      </c>
    </row>
    <row r="54" spans="27:29" ht="12.75">
      <c r="AA54">
        <v>2</v>
      </c>
      <c r="AB54">
        <v>90</v>
      </c>
      <c r="AC54">
        <v>87</v>
      </c>
    </row>
    <row r="55" spans="27:29" ht="12.75">
      <c r="AA55">
        <v>3</v>
      </c>
      <c r="AB55">
        <v>85</v>
      </c>
      <c r="AC55">
        <v>80.5</v>
      </c>
    </row>
    <row r="56" spans="27:29" ht="12.75">
      <c r="AA56">
        <v>4</v>
      </c>
      <c r="AB56">
        <v>80</v>
      </c>
      <c r="AC56">
        <v>74</v>
      </c>
    </row>
    <row r="57" spans="27:29" ht="12.75">
      <c r="AA57">
        <v>5</v>
      </c>
      <c r="AB57">
        <v>75</v>
      </c>
      <c r="AC57">
        <v>67.5</v>
      </c>
    </row>
    <row r="58" spans="27:29" ht="12.75">
      <c r="AA58">
        <v>6</v>
      </c>
      <c r="AB58">
        <v>70</v>
      </c>
      <c r="AC58">
        <v>61</v>
      </c>
    </row>
    <row r="59" spans="27:29" ht="12.75">
      <c r="AA59">
        <v>7</v>
      </c>
      <c r="AB59">
        <v>65</v>
      </c>
      <c r="AC59">
        <v>54.5</v>
      </c>
    </row>
    <row r="60" spans="27:29" ht="12.75">
      <c r="AA60">
        <v>8</v>
      </c>
      <c r="AB60">
        <v>60</v>
      </c>
      <c r="AC60">
        <v>48</v>
      </c>
    </row>
    <row r="61" spans="27:29" ht="12.75">
      <c r="AA61">
        <v>9</v>
      </c>
      <c r="AB61">
        <v>55</v>
      </c>
      <c r="AC61">
        <v>41.5</v>
      </c>
    </row>
    <row r="62" spans="27:29" ht="12.75">
      <c r="AA62">
        <v>10</v>
      </c>
      <c r="AB62">
        <v>50</v>
      </c>
      <c r="AC62">
        <v>35</v>
      </c>
    </row>
    <row r="63" spans="27:29" ht="12.75">
      <c r="AA63">
        <v>11</v>
      </c>
      <c r="AB63">
        <v>45</v>
      </c>
      <c r="AC63">
        <v>28.5</v>
      </c>
    </row>
    <row r="64" spans="27:29" ht="12.75">
      <c r="AA64">
        <v>12</v>
      </c>
      <c r="AB64">
        <v>40</v>
      </c>
      <c r="AC64">
        <v>22</v>
      </c>
    </row>
    <row r="65" spans="27:29" ht="12.75">
      <c r="AA65">
        <v>13</v>
      </c>
      <c r="AB65">
        <v>35</v>
      </c>
      <c r="AC65">
        <v>15.5</v>
      </c>
    </row>
    <row r="66" spans="27:29" ht="12.75">
      <c r="AA66">
        <v>14</v>
      </c>
      <c r="AB66">
        <v>30</v>
      </c>
      <c r="AC66">
        <v>9</v>
      </c>
    </row>
    <row r="67" spans="27:29" ht="12.75">
      <c r="AA67">
        <v>15</v>
      </c>
      <c r="AB67">
        <v>25</v>
      </c>
      <c r="AC67">
        <v>2.5</v>
      </c>
    </row>
    <row r="68" spans="27:28" ht="12.75">
      <c r="AA68">
        <v>16</v>
      </c>
      <c r="AB68">
        <v>20</v>
      </c>
    </row>
    <row r="69" spans="27:28" ht="12.75">
      <c r="AA69">
        <v>17</v>
      </c>
      <c r="AB69">
        <v>15</v>
      </c>
    </row>
    <row r="70" spans="27:28" ht="12.75">
      <c r="AA70">
        <v>18</v>
      </c>
      <c r="AB70">
        <v>10</v>
      </c>
    </row>
    <row r="71" spans="27:28" ht="12.75">
      <c r="AA71">
        <v>19</v>
      </c>
      <c r="AB71">
        <v>5</v>
      </c>
    </row>
    <row r="72" spans="27:28" ht="12.75">
      <c r="AA72">
        <v>20</v>
      </c>
      <c r="AB72">
        <v>0</v>
      </c>
    </row>
  </sheetData>
  <sheetProtection/>
  <mergeCells count="1">
    <mergeCell ref="A1:B2"/>
  </mergeCells>
  <conditionalFormatting sqref="G18:H18 J18:M18 O18 R18:S18 Y18:Z18">
    <cfRule type="top10" priority="8" dxfId="0" stopIfTrue="1" rank="3" bottom="1"/>
  </conditionalFormatting>
  <conditionalFormatting sqref="F21:Z21">
    <cfRule type="top10" priority="7" dxfId="0" stopIfTrue="1" rank="3"/>
  </conditionalFormatting>
  <conditionalFormatting sqref="F11:H11 M11 Q11:S11 W11:X11">
    <cfRule type="top10" priority="6" dxfId="0" stopIfTrue="1" rank="3" bottom="1"/>
  </conditionalFormatting>
  <conditionalFormatting sqref="F14:X14">
    <cfRule type="top10" priority="5" dxfId="0" stopIfTrue="1" rank="3"/>
  </conditionalFormatting>
  <conditionalFormatting sqref="G4:I4 M4 O4:Q4 T4:X4">
    <cfRule type="top10" priority="4" dxfId="0" stopIfTrue="1" rank="3" bottom="1"/>
  </conditionalFormatting>
  <conditionalFormatting sqref="F7:X7">
    <cfRule type="top10" priority="3" dxfId="0" stopIfTrue="1" rank="3"/>
  </conditionalFormatting>
  <conditionalFormatting sqref="F25:X25">
    <cfRule type="expression" priority="15" dxfId="4" stopIfTrue="1">
      <formula>SMALL(($F$17:$X$17),MIN(3,COUNT($F$17:$X$17)))&gt;=F25</formula>
    </cfRule>
  </conditionalFormatting>
  <conditionalFormatting sqref="F28:X28">
    <cfRule type="expression" priority="16" dxfId="4" stopIfTrue="1">
      <formula>LARGE(($F$20:$X$20),MIN(3,COUNT($F$20:$X$20)))&lt;=F28</formula>
    </cfRule>
  </conditionalFormatting>
  <conditionalFormatting sqref="F4 J4:L4 N4 R4:S4 I11:L11 N11:P11 T11:V11 N18 I18 F18 P18:Q18 T18:X18">
    <cfRule type="expression" priority="17" dxfId="4" stopIfTrue="1">
      <formula>SMALL(($F$24:$X$24),MIN(3,COUNT($F$24:$X$24)))&gt;=F4</formula>
    </cfRule>
  </conditionalFormatting>
  <conditionalFormatting sqref="F32:X32">
    <cfRule type="expression" priority="1" dxfId="4" stopIfTrue="1">
      <formula>SMALL(($F$24:$X$24),MIN(3,COUNT($F$24:$X$24)))&gt;=F32</formula>
    </cfRule>
  </conditionalFormatting>
  <conditionalFormatting sqref="F35:X35">
    <cfRule type="expression" priority="2" dxfId="4" stopIfTrue="1">
      <formula>LARGE(($F$27:$X$27),MIN(3,COUNT($F$27:$X$27)))&lt;=F35</formula>
    </cfRule>
  </conditionalFormatting>
  <printOptions/>
  <pageMargins left="0.18" right="0.21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PageLayoutView="0" workbookViewId="0" topLeftCell="A1">
      <pane xSplit="5" ySplit="2" topLeftCell="F1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W36" sqref="W36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0.421875" style="0" customWidth="1"/>
    <col min="15" max="15" width="14.00390625" style="0" bestFit="1" customWidth="1"/>
    <col min="17" max="17" width="11.140625" style="0" bestFit="1" customWidth="1"/>
    <col min="18" max="18" width="14.00390625" style="0" bestFit="1" customWidth="1"/>
    <col min="19" max="19" width="9.421875" style="0" bestFit="1" customWidth="1"/>
    <col min="20" max="21" width="13.57421875" style="0" bestFit="1" customWidth="1"/>
    <col min="22" max="22" width="14.00390625" style="0" bestFit="1" customWidth="1"/>
    <col min="23" max="23" width="9.8515625" style="0" bestFit="1" customWidth="1"/>
    <col min="24" max="24" width="10.28125" style="0" customWidth="1"/>
    <col min="25" max="25" width="6.00390625" style="1" bestFit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50</v>
      </c>
      <c r="B1" s="173"/>
      <c r="W1" s="65" t="s">
        <v>19</v>
      </c>
      <c r="X1" s="65" t="s">
        <v>19</v>
      </c>
    </row>
    <row r="2" spans="1:24" s="2" customFormat="1" ht="13.5" customHeight="1" thickBot="1">
      <c r="A2" s="174"/>
      <c r="B2" s="175" t="s">
        <v>50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9" t="s">
        <v>18</v>
      </c>
      <c r="X2" s="9" t="s">
        <v>18</v>
      </c>
    </row>
    <row r="3" spans="2:28" s="21" customFormat="1" ht="12.75">
      <c r="B3" s="22" t="s">
        <v>31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6" s="122" customFormat="1" ht="12.75">
      <c r="A4" s="41">
        <v>2013</v>
      </c>
      <c r="B4" s="128" t="s">
        <v>0</v>
      </c>
      <c r="C4" s="128"/>
      <c r="D4" s="128"/>
      <c r="E4" s="128"/>
      <c r="F4" s="6"/>
      <c r="G4" s="6">
        <v>7</v>
      </c>
      <c r="H4" s="6">
        <v>4</v>
      </c>
      <c r="I4" s="17">
        <v>6</v>
      </c>
      <c r="J4" s="6" t="s">
        <v>206</v>
      </c>
      <c r="K4" s="6" t="s">
        <v>206</v>
      </c>
      <c r="L4" s="17">
        <v>3</v>
      </c>
      <c r="M4" s="17">
        <v>2</v>
      </c>
      <c r="N4" s="17">
        <v>5</v>
      </c>
      <c r="O4" s="17">
        <v>8</v>
      </c>
      <c r="P4" s="17">
        <v>5</v>
      </c>
      <c r="Q4" s="17">
        <v>6</v>
      </c>
      <c r="R4" s="6" t="s">
        <v>206</v>
      </c>
      <c r="S4" s="6" t="s">
        <v>206</v>
      </c>
      <c r="T4" s="17">
        <v>5</v>
      </c>
      <c r="U4" s="17">
        <v>6</v>
      </c>
      <c r="V4" s="25">
        <v>8</v>
      </c>
      <c r="W4" s="17">
        <v>4</v>
      </c>
      <c r="X4" s="17">
        <v>6</v>
      </c>
      <c r="Y4" s="129"/>
      <c r="Z4" s="129"/>
    </row>
    <row r="5" spans="1:26" s="122" customFormat="1" ht="12.75">
      <c r="A5" s="41">
        <v>2013</v>
      </c>
      <c r="B5" s="128" t="s">
        <v>23</v>
      </c>
      <c r="C5" s="128"/>
      <c r="D5" s="128"/>
      <c r="E5" s="128"/>
      <c r="F5" s="15"/>
      <c r="G5" s="127">
        <v>0.010429398148148148</v>
      </c>
      <c r="H5" s="126">
        <v>0.00875</v>
      </c>
      <c r="I5" s="26">
        <v>0.01756712962962963</v>
      </c>
      <c r="J5" s="26"/>
      <c r="K5" s="26"/>
      <c r="L5" s="26">
        <v>0.016730324074074075</v>
      </c>
      <c r="M5" s="26">
        <v>0.009224537037037036</v>
      </c>
      <c r="N5" s="26">
        <v>0.024270833333333335</v>
      </c>
      <c r="O5" s="26">
        <v>0.014807870370370372</v>
      </c>
      <c r="P5" s="26">
        <v>0.009956018518518519</v>
      </c>
      <c r="Q5" s="26">
        <v>0.015486111111111112</v>
      </c>
      <c r="R5" s="26"/>
      <c r="S5" s="26"/>
      <c r="T5" s="26">
        <v>0.016805555555555556</v>
      </c>
      <c r="U5" s="26">
        <v>0.016731481481481483</v>
      </c>
      <c r="V5" s="26">
        <v>0.011027777777777777</v>
      </c>
      <c r="W5" s="26">
        <v>0.00802662037037037</v>
      </c>
      <c r="X5" s="26">
        <v>0.013586805555555555</v>
      </c>
      <c r="Y5" s="129"/>
      <c r="Z5" s="129"/>
    </row>
    <row r="6" spans="1:26" s="122" customFormat="1" ht="12.75">
      <c r="A6" s="41">
        <v>2013</v>
      </c>
      <c r="B6" s="128" t="s">
        <v>2</v>
      </c>
      <c r="C6" s="128"/>
      <c r="D6" s="128"/>
      <c r="E6" s="128"/>
      <c r="F6" s="16"/>
      <c r="G6" s="16">
        <v>2</v>
      </c>
      <c r="H6" s="16">
        <v>2</v>
      </c>
      <c r="I6" s="27">
        <v>2</v>
      </c>
      <c r="J6" s="27"/>
      <c r="K6" s="27"/>
      <c r="L6" s="27">
        <v>1</v>
      </c>
      <c r="M6" s="27">
        <v>1</v>
      </c>
      <c r="N6" s="27">
        <v>2</v>
      </c>
      <c r="O6" s="27">
        <v>11</v>
      </c>
      <c r="P6" s="27">
        <v>8</v>
      </c>
      <c r="Q6" s="27">
        <v>1</v>
      </c>
      <c r="R6" s="27"/>
      <c r="S6" s="27"/>
      <c r="T6" s="27">
        <v>1</v>
      </c>
      <c r="U6" s="27">
        <v>3</v>
      </c>
      <c r="V6" s="28">
        <v>4</v>
      </c>
      <c r="W6" s="27">
        <v>6</v>
      </c>
      <c r="X6" s="27">
        <v>8</v>
      </c>
      <c r="Y6" s="129"/>
      <c r="Z6" s="129"/>
    </row>
    <row r="7" spans="1:26" s="122" customFormat="1" ht="12.75">
      <c r="A7" s="41">
        <v>2013</v>
      </c>
      <c r="B7" s="128" t="s">
        <v>1</v>
      </c>
      <c r="C7" s="128"/>
      <c r="D7" s="128">
        <f>SUM(LARGE(F7:X7,1),LARGE(F7:X7,2),LARGE(F7:X7,3))</f>
        <v>293.61</v>
      </c>
      <c r="E7" s="128">
        <f>SUM(LARGE(F7:X7,1),LARGE(F7:X7,2),LARGE(F7:X7,3),LARGE(F7:X7,4),LARGE(F7:X7,5))</f>
        <v>467.42</v>
      </c>
      <c r="F7" s="6"/>
      <c r="G7" s="6">
        <v>83.71</v>
      </c>
      <c r="H7" s="6">
        <v>86.54</v>
      </c>
      <c r="I7" s="17">
        <v>86.71</v>
      </c>
      <c r="J7" s="17"/>
      <c r="K7" s="17"/>
      <c r="L7" s="17">
        <v>69</v>
      </c>
      <c r="M7" s="17">
        <v>69</v>
      </c>
      <c r="N7" s="17">
        <v>85.39</v>
      </c>
      <c r="O7" s="17">
        <v>83.99</v>
      </c>
      <c r="P7" s="17">
        <v>86.81</v>
      </c>
      <c r="Q7" s="17">
        <v>69</v>
      </c>
      <c r="R7" s="17"/>
      <c r="S7" s="17"/>
      <c r="T7" s="17">
        <v>87</v>
      </c>
      <c r="U7" s="17">
        <v>92.67</v>
      </c>
      <c r="V7" s="17">
        <v>81.87</v>
      </c>
      <c r="W7" s="17">
        <v>100.43</v>
      </c>
      <c r="X7" s="17">
        <v>100.51</v>
      </c>
      <c r="Y7" s="129"/>
      <c r="Z7" s="129"/>
    </row>
    <row r="8" spans="1:27" s="3" customFormat="1" ht="12.75">
      <c r="A8" s="42" t="s">
        <v>22</v>
      </c>
      <c r="B8" s="43"/>
      <c r="C8" s="44">
        <f>+Y8/Z8</f>
        <v>55.964285714285715</v>
      </c>
      <c r="D8" s="48">
        <f>+(+U8+W8+X8)/3</f>
        <v>60.666666666666664</v>
      </c>
      <c r="E8" s="38">
        <f>(+U8+W8+X8+T8+P8)/5</f>
        <v>59.9</v>
      </c>
      <c r="F8" s="37"/>
      <c r="G8" s="37">
        <v>30</v>
      </c>
      <c r="H8" s="37">
        <v>60</v>
      </c>
      <c r="I8" s="37">
        <v>40</v>
      </c>
      <c r="J8" s="37"/>
      <c r="K8" s="37"/>
      <c r="L8" s="37">
        <v>70</v>
      </c>
      <c r="M8" s="37">
        <v>80</v>
      </c>
      <c r="N8" s="37">
        <v>75</v>
      </c>
      <c r="O8" s="37">
        <v>48</v>
      </c>
      <c r="P8" s="46">
        <v>50</v>
      </c>
      <c r="Q8" s="46">
        <v>61</v>
      </c>
      <c r="R8" s="46"/>
      <c r="S8" s="46"/>
      <c r="T8" s="46">
        <v>67.5</v>
      </c>
      <c r="U8" s="46">
        <v>61</v>
      </c>
      <c r="V8" s="46">
        <v>20</v>
      </c>
      <c r="W8" s="37">
        <v>60</v>
      </c>
      <c r="X8" s="37">
        <v>61</v>
      </c>
      <c r="Y8" s="1">
        <f>SUM(F8:X8)</f>
        <v>783.5</v>
      </c>
      <c r="Z8" s="40">
        <f>COUNT(F8:X8)</f>
        <v>14</v>
      </c>
      <c r="AA8"/>
    </row>
    <row r="9" spans="1:27" s="3" customFormat="1" ht="12.75">
      <c r="A9" s="42"/>
      <c r="B9" s="43"/>
      <c r="C9" s="44"/>
      <c r="D9" s="48"/>
      <c r="E9" s="38"/>
      <c r="F9" s="37"/>
      <c r="G9" s="37"/>
      <c r="H9" s="37"/>
      <c r="I9" s="37"/>
      <c r="J9" s="37"/>
      <c r="K9" s="37"/>
      <c r="L9" s="37"/>
      <c r="M9" s="37"/>
      <c r="N9" s="37"/>
      <c r="O9" s="9" t="s">
        <v>14</v>
      </c>
      <c r="P9" s="9" t="s">
        <v>14</v>
      </c>
      <c r="Q9" s="46"/>
      <c r="R9" s="46"/>
      <c r="S9" s="46"/>
      <c r="T9" s="46"/>
      <c r="U9" s="65" t="s">
        <v>19</v>
      </c>
      <c r="V9" s="65" t="s">
        <v>19</v>
      </c>
      <c r="W9" s="37"/>
      <c r="X9" s="37"/>
      <c r="Y9" s="1"/>
      <c r="Z9" s="40"/>
      <c r="AA9"/>
    </row>
    <row r="10" spans="2:27" s="21" customFormat="1" ht="12.75">
      <c r="B10" s="22" t="s">
        <v>51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L10" s="21" t="s">
        <v>9</v>
      </c>
      <c r="M10" s="21" t="s">
        <v>10</v>
      </c>
      <c r="N10" s="21" t="s">
        <v>11</v>
      </c>
      <c r="O10" s="21" t="s">
        <v>11</v>
      </c>
      <c r="Q10" s="21" t="s">
        <v>9</v>
      </c>
      <c r="R10" s="64" t="s">
        <v>11</v>
      </c>
      <c r="S10" s="64" t="s">
        <v>10</v>
      </c>
      <c r="U10" s="21" t="s">
        <v>10</v>
      </c>
      <c r="V10" s="21" t="s">
        <v>11</v>
      </c>
      <c r="W10" s="64" t="s">
        <v>10</v>
      </c>
      <c r="X10" s="64" t="s">
        <v>9</v>
      </c>
      <c r="Y10" s="1"/>
      <c r="Z10" s="1"/>
      <c r="AA10"/>
    </row>
    <row r="11" spans="1:26" s="122" customFormat="1" ht="12.75">
      <c r="A11" s="41">
        <v>2014</v>
      </c>
      <c r="B11" s="128" t="s">
        <v>0</v>
      </c>
      <c r="C11" s="128"/>
      <c r="D11" s="128"/>
      <c r="E11" s="128"/>
      <c r="F11" s="6">
        <v>5</v>
      </c>
      <c r="G11" s="6">
        <v>6</v>
      </c>
      <c r="H11" s="6">
        <v>5</v>
      </c>
      <c r="I11" s="6" t="s">
        <v>206</v>
      </c>
      <c r="J11" s="17">
        <v>14</v>
      </c>
      <c r="K11" s="6" t="s">
        <v>206</v>
      </c>
      <c r="L11" s="17">
        <v>11</v>
      </c>
      <c r="M11" s="17">
        <v>5</v>
      </c>
      <c r="N11" s="17">
        <v>2</v>
      </c>
      <c r="O11" s="17">
        <v>10</v>
      </c>
      <c r="P11" s="6" t="s">
        <v>206</v>
      </c>
      <c r="Q11" s="17">
        <v>14</v>
      </c>
      <c r="R11" s="17">
        <v>9</v>
      </c>
      <c r="S11" s="17">
        <v>7</v>
      </c>
      <c r="T11" s="6" t="s">
        <v>206</v>
      </c>
      <c r="U11" s="17">
        <v>3</v>
      </c>
      <c r="V11" s="25">
        <v>12</v>
      </c>
      <c r="W11" s="17">
        <v>5</v>
      </c>
      <c r="X11" s="17">
        <v>5</v>
      </c>
      <c r="Y11" s="129"/>
      <c r="Z11" s="129"/>
    </row>
    <row r="12" spans="1:26" s="122" customFormat="1" ht="12.75">
      <c r="A12" s="41">
        <v>2014</v>
      </c>
      <c r="B12" s="128" t="s">
        <v>23</v>
      </c>
      <c r="C12" s="128"/>
      <c r="D12" s="128"/>
      <c r="E12" s="128"/>
      <c r="F12" s="15">
        <v>0.013761574074074074</v>
      </c>
      <c r="G12" s="127">
        <v>0.012912037037037036</v>
      </c>
      <c r="H12" s="126">
        <v>0.011111111111111112</v>
      </c>
      <c r="I12" s="26"/>
      <c r="J12" s="26">
        <v>0.023854166666666666</v>
      </c>
      <c r="K12" s="26"/>
      <c r="L12" s="26">
        <v>0.0250462962962963</v>
      </c>
      <c r="M12" s="26">
        <v>0.01045138888888889</v>
      </c>
      <c r="N12" s="26">
        <v>0.026828703703703702</v>
      </c>
      <c r="O12" s="26">
        <v>0.021881944444444443</v>
      </c>
      <c r="P12" s="26" t="s">
        <v>74</v>
      </c>
      <c r="Q12" s="26">
        <v>0.020995370370370373</v>
      </c>
      <c r="R12" s="26">
        <v>0.02148726851851852</v>
      </c>
      <c r="S12" s="26">
        <v>0.01326388888888889</v>
      </c>
      <c r="T12" s="26"/>
      <c r="U12" s="26">
        <v>0.012765046296296297</v>
      </c>
      <c r="V12" s="26">
        <v>0.020243055555555552</v>
      </c>
      <c r="W12" s="26">
        <v>0.013328703703703702</v>
      </c>
      <c r="X12" s="26">
        <v>0.023313657407407404</v>
      </c>
      <c r="Y12" s="129"/>
      <c r="Z12" s="129"/>
    </row>
    <row r="13" spans="1:26" s="122" customFormat="1" ht="12.75">
      <c r="A13" s="41">
        <v>2014</v>
      </c>
      <c r="B13" s="128" t="s">
        <v>2</v>
      </c>
      <c r="C13" s="128"/>
      <c r="D13" s="128"/>
      <c r="E13" s="128"/>
      <c r="F13" s="16">
        <v>1</v>
      </c>
      <c r="G13" s="16">
        <v>4</v>
      </c>
      <c r="H13" s="16">
        <v>1</v>
      </c>
      <c r="I13" s="27"/>
      <c r="J13" s="27">
        <v>4</v>
      </c>
      <c r="K13" s="27"/>
      <c r="L13" s="27">
        <v>3</v>
      </c>
      <c r="M13" s="27">
        <v>1</v>
      </c>
      <c r="N13" s="27">
        <v>1</v>
      </c>
      <c r="O13" s="27">
        <v>8</v>
      </c>
      <c r="P13" s="27"/>
      <c r="Q13" s="27">
        <v>1</v>
      </c>
      <c r="R13" s="27">
        <v>3</v>
      </c>
      <c r="S13" s="27">
        <v>3</v>
      </c>
      <c r="T13" s="27"/>
      <c r="U13" s="27">
        <v>10</v>
      </c>
      <c r="V13" s="28">
        <v>8</v>
      </c>
      <c r="W13" s="27">
        <v>4</v>
      </c>
      <c r="X13" s="27">
        <v>2</v>
      </c>
      <c r="Y13" s="129"/>
      <c r="Z13" s="129"/>
    </row>
    <row r="14" spans="1:26" s="122" customFormat="1" ht="12.75">
      <c r="A14" s="41">
        <v>2014</v>
      </c>
      <c r="B14" s="128" t="s">
        <v>1</v>
      </c>
      <c r="C14" s="128"/>
      <c r="D14" s="128">
        <f>SUM(LARGE(F14:X14,1),LARGE(F14:X14,2),LARGE(F14:X14,3))</f>
        <v>291.84</v>
      </c>
      <c r="E14" s="128">
        <f>SUM(LARGE(F14:X14,1),LARGE(F14:X14,2),LARGE(F14:X14,3),LARGE(F14:X14,4),LARGE(F14:X14,5))</f>
        <v>478.63</v>
      </c>
      <c r="F14" s="6">
        <v>87</v>
      </c>
      <c r="G14" s="6">
        <v>86.93</v>
      </c>
      <c r="H14" s="6">
        <v>91</v>
      </c>
      <c r="I14" s="17"/>
      <c r="J14" s="17">
        <v>81.01</v>
      </c>
      <c r="K14" s="17"/>
      <c r="L14" s="17">
        <v>84.76</v>
      </c>
      <c r="M14" s="17">
        <v>91</v>
      </c>
      <c r="N14" s="17">
        <v>87</v>
      </c>
      <c r="O14" s="17">
        <v>88.65</v>
      </c>
      <c r="P14" s="17"/>
      <c r="Q14" s="17">
        <v>87</v>
      </c>
      <c r="R14" s="17">
        <v>96.51</v>
      </c>
      <c r="S14" s="17">
        <v>85.98</v>
      </c>
      <c r="T14" s="17"/>
      <c r="U14" s="17">
        <v>97.35</v>
      </c>
      <c r="V14" s="17">
        <v>95.79</v>
      </c>
      <c r="W14" s="17">
        <v>89.33</v>
      </c>
      <c r="X14" s="17">
        <v>97.98</v>
      </c>
      <c r="Y14" s="129"/>
      <c r="Z14" s="129"/>
    </row>
    <row r="15" spans="1:26" s="3" customFormat="1" ht="12.75">
      <c r="A15" s="42" t="s">
        <v>22</v>
      </c>
      <c r="B15" s="43"/>
      <c r="C15" s="44">
        <f>+Y15/Z15</f>
        <v>52.666666666666664</v>
      </c>
      <c r="D15" s="39"/>
      <c r="E15" s="38"/>
      <c r="F15" s="37">
        <v>50</v>
      </c>
      <c r="G15" s="37">
        <v>40</v>
      </c>
      <c r="H15" s="37">
        <v>50</v>
      </c>
      <c r="I15" s="37"/>
      <c r="J15" s="37">
        <v>30</v>
      </c>
      <c r="K15" s="37"/>
      <c r="L15" s="37">
        <v>45</v>
      </c>
      <c r="M15" s="37">
        <v>50</v>
      </c>
      <c r="N15" s="37">
        <v>90</v>
      </c>
      <c r="O15" s="37">
        <v>50</v>
      </c>
      <c r="P15" s="37"/>
      <c r="Q15" s="37">
        <v>30</v>
      </c>
      <c r="R15" s="37">
        <v>55</v>
      </c>
      <c r="S15" s="37">
        <v>65</v>
      </c>
      <c r="T15" s="37"/>
      <c r="U15" s="37">
        <v>70</v>
      </c>
      <c r="V15" s="37">
        <v>40</v>
      </c>
      <c r="W15" s="37">
        <v>50</v>
      </c>
      <c r="X15" s="37">
        <v>75</v>
      </c>
      <c r="Y15" s="1">
        <f>SUM(F15:X15)</f>
        <v>790</v>
      </c>
      <c r="Z15" s="40">
        <f>COUNT(F15:X15)</f>
        <v>15</v>
      </c>
    </row>
    <row r="16" spans="1:26" s="3" customFormat="1" ht="13.5" customHeight="1">
      <c r="A16" s="33"/>
      <c r="B16" s="34"/>
      <c r="C16" s="34"/>
      <c r="D16" s="35"/>
      <c r="E16" s="36"/>
      <c r="F16" s="30"/>
      <c r="G16" s="30"/>
      <c r="H16" s="30"/>
      <c r="I16" s="37"/>
      <c r="J16" s="37"/>
      <c r="K16" s="37"/>
      <c r="L16" s="37"/>
      <c r="M16" s="37"/>
      <c r="N16" s="37"/>
      <c r="O16" s="9" t="s">
        <v>12</v>
      </c>
      <c r="P16" s="9" t="s">
        <v>12</v>
      </c>
      <c r="Q16" s="37"/>
      <c r="R16" s="9" t="s">
        <v>14</v>
      </c>
      <c r="S16" s="9" t="s">
        <v>14</v>
      </c>
      <c r="T16" s="37"/>
      <c r="U16" s="65" t="s">
        <v>19</v>
      </c>
      <c r="V16" s="65" t="s">
        <v>19</v>
      </c>
      <c r="W16" s="9" t="s">
        <v>18</v>
      </c>
      <c r="X16" s="9" t="s">
        <v>18</v>
      </c>
      <c r="Y16" s="1"/>
      <c r="Z16" s="31"/>
    </row>
    <row r="17" spans="2:27" s="21" customFormat="1" ht="12.75">
      <c r="B17" s="22" t="s">
        <v>51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I17" s="21" t="s">
        <v>9</v>
      </c>
      <c r="J17" s="21" t="s">
        <v>9</v>
      </c>
      <c r="K17" s="21" t="s">
        <v>10</v>
      </c>
      <c r="L17" s="21" t="s">
        <v>10</v>
      </c>
      <c r="M17" s="21" t="s">
        <v>188</v>
      </c>
      <c r="N17" s="124" t="s">
        <v>11</v>
      </c>
      <c r="O17" s="134" t="s">
        <v>11</v>
      </c>
      <c r="P17" s="134" t="s">
        <v>10</v>
      </c>
      <c r="Q17" s="21" t="s">
        <v>9</v>
      </c>
      <c r="R17" s="124" t="s">
        <v>190</v>
      </c>
      <c r="S17" s="124" t="s">
        <v>191</v>
      </c>
      <c r="T17" s="124"/>
      <c r="U17" s="124" t="s">
        <v>11</v>
      </c>
      <c r="V17" s="124" t="s">
        <v>10</v>
      </c>
      <c r="W17" s="124" t="s">
        <v>10</v>
      </c>
      <c r="X17" s="124" t="s">
        <v>9</v>
      </c>
      <c r="Y17" s="1"/>
      <c r="Z17" s="1"/>
      <c r="AA17"/>
    </row>
    <row r="18" spans="1:24" ht="12.75">
      <c r="A18" s="10">
        <v>2015</v>
      </c>
      <c r="B18" s="11" t="s">
        <v>0</v>
      </c>
      <c r="C18" s="11"/>
      <c r="D18" s="12"/>
      <c r="E18" s="13"/>
      <c r="F18" s="17"/>
      <c r="G18" s="17">
        <v>7</v>
      </c>
      <c r="H18" s="17">
        <v>6</v>
      </c>
      <c r="I18" s="6" t="s">
        <v>206</v>
      </c>
      <c r="J18" s="17">
        <v>7</v>
      </c>
      <c r="K18" s="17">
        <v>4</v>
      </c>
      <c r="L18" s="17">
        <v>1</v>
      </c>
      <c r="M18" s="17">
        <v>5</v>
      </c>
      <c r="N18" s="6" t="s">
        <v>206</v>
      </c>
      <c r="O18" s="17">
        <v>13</v>
      </c>
      <c r="P18" s="17">
        <v>6</v>
      </c>
      <c r="Q18" s="6" t="s">
        <v>206</v>
      </c>
      <c r="R18" s="17">
        <v>1</v>
      </c>
      <c r="S18" s="17">
        <v>5</v>
      </c>
      <c r="T18" s="6" t="s">
        <v>206</v>
      </c>
      <c r="U18" s="17">
        <v>8</v>
      </c>
      <c r="V18" s="25">
        <v>5</v>
      </c>
      <c r="W18" s="17">
        <v>6</v>
      </c>
      <c r="X18" s="17">
        <v>9</v>
      </c>
    </row>
    <row r="19" spans="1:24" ht="12.75">
      <c r="A19" s="10">
        <v>2015</v>
      </c>
      <c r="B19" s="11" t="s">
        <v>23</v>
      </c>
      <c r="C19" s="11"/>
      <c r="D19" s="12"/>
      <c r="E19" s="13"/>
      <c r="F19" s="15"/>
      <c r="G19" s="127">
        <v>0.013324074074074073</v>
      </c>
      <c r="H19" s="126">
        <v>0.011527777777777777</v>
      </c>
      <c r="I19" s="26"/>
      <c r="J19" s="127">
        <v>0.026517361111111113</v>
      </c>
      <c r="K19" s="127">
        <v>0.01503472222222222</v>
      </c>
      <c r="L19" s="127">
        <v>0.013344907407407408</v>
      </c>
      <c r="M19" s="127">
        <v>0.019178240740740742</v>
      </c>
      <c r="N19" s="26"/>
      <c r="O19" s="26">
        <v>0.02194560185185185</v>
      </c>
      <c r="P19" s="26">
        <v>0.012935185185185183</v>
      </c>
      <c r="Q19" s="26"/>
      <c r="R19" s="26">
        <v>0.010443287037037037</v>
      </c>
      <c r="S19" s="26">
        <v>0.012524305555555554</v>
      </c>
      <c r="T19" s="26"/>
      <c r="U19" s="26">
        <v>0.018006944444444443</v>
      </c>
      <c r="V19" s="26">
        <v>0.01129513888888889</v>
      </c>
      <c r="W19" s="26">
        <v>0.013359953703703702</v>
      </c>
      <c r="X19" s="26">
        <v>0.023640046296296294</v>
      </c>
    </row>
    <row r="20" spans="1:24" ht="12.75">
      <c r="A20" s="10">
        <v>2015</v>
      </c>
      <c r="B20" s="11" t="s">
        <v>2</v>
      </c>
      <c r="C20" s="11"/>
      <c r="D20" s="12"/>
      <c r="E20" s="13"/>
      <c r="F20" s="16"/>
      <c r="G20" s="16">
        <v>4</v>
      </c>
      <c r="H20" s="16">
        <v>1</v>
      </c>
      <c r="I20" s="27"/>
      <c r="J20" s="27">
        <v>1</v>
      </c>
      <c r="K20" s="27">
        <v>1</v>
      </c>
      <c r="L20" s="27">
        <v>1</v>
      </c>
      <c r="M20" s="27">
        <v>1</v>
      </c>
      <c r="N20" s="27"/>
      <c r="O20" s="27">
        <v>4</v>
      </c>
      <c r="P20" s="27">
        <v>4</v>
      </c>
      <c r="Q20" s="27"/>
      <c r="R20" s="27">
        <v>1</v>
      </c>
      <c r="S20" s="27">
        <v>3</v>
      </c>
      <c r="T20" s="27"/>
      <c r="U20" s="27">
        <v>6</v>
      </c>
      <c r="V20" s="28">
        <v>8</v>
      </c>
      <c r="W20" s="27">
        <v>3</v>
      </c>
      <c r="X20" s="27">
        <v>4</v>
      </c>
    </row>
    <row r="21" spans="1:24" ht="12.75">
      <c r="A21" s="10">
        <v>2015</v>
      </c>
      <c r="B21" s="11" t="s">
        <v>1</v>
      </c>
      <c r="C21" s="11"/>
      <c r="D21" s="12">
        <f>SUM(LARGE(F21:X21,1),LARGE(F21:X21,2),LARGE(F21:X21,3))</f>
        <v>286.53</v>
      </c>
      <c r="E21" s="13">
        <f>SUM(LARGE(F21:X21,1),LARGE(F21:X21,2),LARGE(F21:X21,3),LARGE(F21:X21,4),LARGE(F21:X21,5))</f>
        <v>463.93999999999994</v>
      </c>
      <c r="F21" s="6"/>
      <c r="G21" s="6">
        <v>86.04</v>
      </c>
      <c r="H21" s="6">
        <v>87</v>
      </c>
      <c r="I21" s="17"/>
      <c r="J21" s="17">
        <v>87</v>
      </c>
      <c r="K21" s="17">
        <v>69</v>
      </c>
      <c r="L21" s="17">
        <v>87</v>
      </c>
      <c r="M21" s="17">
        <v>87</v>
      </c>
      <c r="N21" s="17"/>
      <c r="O21" s="17">
        <v>86.14</v>
      </c>
      <c r="P21" s="17">
        <v>92.97</v>
      </c>
      <c r="Q21" s="17"/>
      <c r="R21" s="17">
        <v>100</v>
      </c>
      <c r="S21" s="17">
        <v>87.65</v>
      </c>
      <c r="T21" s="17"/>
      <c r="U21" s="17">
        <v>93.56</v>
      </c>
      <c r="V21" s="17">
        <v>89.76</v>
      </c>
      <c r="W21" s="17">
        <v>85.65</v>
      </c>
      <c r="X21" s="17">
        <v>84.43</v>
      </c>
    </row>
    <row r="22" spans="1:26" s="3" customFormat="1" ht="12.75">
      <c r="A22" s="42" t="s">
        <v>22</v>
      </c>
      <c r="B22" s="43"/>
      <c r="C22" s="44">
        <f>+Y22/Z22</f>
        <v>55.714285714285715</v>
      </c>
      <c r="D22" s="39"/>
      <c r="E22" s="38"/>
      <c r="F22" s="37"/>
      <c r="G22" s="37">
        <v>30</v>
      </c>
      <c r="H22" s="37">
        <v>40</v>
      </c>
      <c r="I22" s="37"/>
      <c r="J22" s="37">
        <v>65</v>
      </c>
      <c r="K22" s="37">
        <v>60</v>
      </c>
      <c r="L22" s="37">
        <v>90</v>
      </c>
      <c r="M22" s="37">
        <v>75</v>
      </c>
      <c r="N22" s="46"/>
      <c r="O22" s="46">
        <v>35</v>
      </c>
      <c r="P22" s="46">
        <v>40</v>
      </c>
      <c r="Q22" s="46"/>
      <c r="R22" s="46">
        <v>90</v>
      </c>
      <c r="S22" s="46">
        <v>50</v>
      </c>
      <c r="T22" s="46"/>
      <c r="U22" s="46">
        <v>60</v>
      </c>
      <c r="V22" s="46">
        <v>50</v>
      </c>
      <c r="W22" s="46">
        <v>40</v>
      </c>
      <c r="X22" s="46">
        <v>55</v>
      </c>
      <c r="Y22" s="1">
        <f>SUM(F22:X22)</f>
        <v>780</v>
      </c>
      <c r="Z22" s="40">
        <f>COUNT(F22:X22)</f>
        <v>14</v>
      </c>
    </row>
    <row r="23" spans="1:26" s="3" customFormat="1" ht="13.5" customHeight="1">
      <c r="A23" s="33"/>
      <c r="B23" s="34"/>
      <c r="C23" s="34"/>
      <c r="D23" s="35"/>
      <c r="E23" s="36"/>
      <c r="F23" s="30"/>
      <c r="G23" s="30"/>
      <c r="H23" s="30"/>
      <c r="I23" s="37"/>
      <c r="J23" s="37"/>
      <c r="K23" s="37"/>
      <c r="L23" s="37"/>
      <c r="M23" s="37"/>
      <c r="N23" s="46"/>
      <c r="O23" s="9" t="s">
        <v>12</v>
      </c>
      <c r="P23" s="9" t="s">
        <v>12</v>
      </c>
      <c r="Q23" s="46"/>
      <c r="R23" s="9" t="s">
        <v>14</v>
      </c>
      <c r="S23" s="9" t="s">
        <v>14</v>
      </c>
      <c r="T23" s="6" t="s">
        <v>6</v>
      </c>
      <c r="U23" s="9" t="s">
        <v>205</v>
      </c>
      <c r="V23" s="9" t="s">
        <v>205</v>
      </c>
      <c r="W23" s="65" t="s">
        <v>19</v>
      </c>
      <c r="X23" s="65" t="s">
        <v>19</v>
      </c>
      <c r="Y23" s="1"/>
      <c r="Z23" s="31"/>
    </row>
    <row r="24" spans="1:26" s="3" customFormat="1" ht="12.75">
      <c r="A24" s="21"/>
      <c r="B24" s="22" t="s">
        <v>51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11</v>
      </c>
      <c r="O24" s="134" t="s">
        <v>203</v>
      </c>
      <c r="P24" s="134" t="s">
        <v>10</v>
      </c>
      <c r="Q24" s="21" t="s">
        <v>9</v>
      </c>
      <c r="R24" s="21" t="s">
        <v>204</v>
      </c>
      <c r="S24" s="21" t="s">
        <v>191</v>
      </c>
      <c r="T24" s="21" t="s">
        <v>191</v>
      </c>
      <c r="U24" s="21" t="s">
        <v>9</v>
      </c>
      <c r="V24" s="21" t="s">
        <v>191</v>
      </c>
      <c r="W24" s="21" t="s">
        <v>191</v>
      </c>
      <c r="X24" s="177" t="s">
        <v>11</v>
      </c>
      <c r="Y24" s="37"/>
      <c r="Z24" s="1"/>
    </row>
    <row r="25" spans="1:26" s="3" customFormat="1" ht="12.75">
      <c r="A25" s="10">
        <v>2016</v>
      </c>
      <c r="B25" s="11" t="s">
        <v>0</v>
      </c>
      <c r="C25" s="11"/>
      <c r="D25" s="12"/>
      <c r="E25" s="13"/>
      <c r="F25" s="17"/>
      <c r="G25" s="17">
        <v>8</v>
      </c>
      <c r="H25" s="6" t="s">
        <v>206</v>
      </c>
      <c r="I25" s="6" t="s">
        <v>206</v>
      </c>
      <c r="J25" s="6" t="s">
        <v>206</v>
      </c>
      <c r="K25" s="6" t="s">
        <v>206</v>
      </c>
      <c r="L25" s="6" t="s">
        <v>206</v>
      </c>
      <c r="M25" s="6" t="s">
        <v>206</v>
      </c>
      <c r="N25" s="6" t="s">
        <v>206</v>
      </c>
      <c r="O25" s="17">
        <v>1</v>
      </c>
      <c r="P25" s="17">
        <v>3</v>
      </c>
      <c r="Q25" s="6" t="s">
        <v>206</v>
      </c>
      <c r="R25" s="17">
        <v>15</v>
      </c>
      <c r="S25" s="17">
        <v>6</v>
      </c>
      <c r="T25" s="17">
        <v>2</v>
      </c>
      <c r="U25" s="17">
        <v>9</v>
      </c>
      <c r="V25" s="25">
        <v>3</v>
      </c>
      <c r="W25" s="17">
        <v>7</v>
      </c>
      <c r="X25" s="17">
        <v>10</v>
      </c>
      <c r="Y25" s="1"/>
      <c r="Z25" s="1"/>
    </row>
    <row r="26" spans="1:26" s="3" customFormat="1" ht="12.75">
      <c r="A26" s="10">
        <v>2016</v>
      </c>
      <c r="B26" s="11" t="s">
        <v>23</v>
      </c>
      <c r="C26" s="11"/>
      <c r="D26" s="12"/>
      <c r="E26" s="13"/>
      <c r="F26" s="15"/>
      <c r="G26" s="127">
        <v>0.013677083333333333</v>
      </c>
      <c r="H26" s="126"/>
      <c r="I26" s="26"/>
      <c r="J26" s="26"/>
      <c r="K26" s="26"/>
      <c r="L26" s="127"/>
      <c r="M26" s="133"/>
      <c r="N26" s="127"/>
      <c r="O26" s="26">
        <v>0.013262731481481481</v>
      </c>
      <c r="P26" s="26">
        <v>0.013379629629629628</v>
      </c>
      <c r="Q26" s="127"/>
      <c r="R26" s="26">
        <v>0.022299768518518517</v>
      </c>
      <c r="S26" s="26">
        <v>0.01365625</v>
      </c>
      <c r="T26" s="26">
        <v>0.010717592592592593</v>
      </c>
      <c r="U26" s="26">
        <v>0.020056712962962964</v>
      </c>
      <c r="V26" s="26">
        <v>0.01049074074074074</v>
      </c>
      <c r="W26" s="152">
        <v>0.01313425925925926</v>
      </c>
      <c r="X26" s="154">
        <v>0.022636574074074073</v>
      </c>
      <c r="Y26" s="1"/>
      <c r="Z26" s="1"/>
    </row>
    <row r="27" spans="1:26" s="3" customFormat="1" ht="13.5" customHeight="1">
      <c r="A27" s="10">
        <v>2016</v>
      </c>
      <c r="B27" s="11" t="s">
        <v>2</v>
      </c>
      <c r="C27" s="11"/>
      <c r="D27" s="12"/>
      <c r="E27" s="13"/>
      <c r="F27" s="16"/>
      <c r="G27" s="16">
        <v>3</v>
      </c>
      <c r="H27" s="16"/>
      <c r="I27" s="27"/>
      <c r="J27" s="27"/>
      <c r="K27" s="27"/>
      <c r="L27" s="27"/>
      <c r="M27" s="27"/>
      <c r="N27" s="27"/>
      <c r="O27" s="27">
        <v>4</v>
      </c>
      <c r="P27" s="27">
        <v>3</v>
      </c>
      <c r="Q27" s="27"/>
      <c r="R27" s="27">
        <v>4</v>
      </c>
      <c r="S27" s="27">
        <v>8</v>
      </c>
      <c r="T27" s="27">
        <v>1</v>
      </c>
      <c r="U27" s="27">
        <v>3</v>
      </c>
      <c r="V27" s="28">
        <v>2</v>
      </c>
      <c r="W27" s="27">
        <v>6</v>
      </c>
      <c r="X27" s="27">
        <v>10</v>
      </c>
      <c r="Y27" s="1"/>
      <c r="Z27" s="1"/>
    </row>
    <row r="28" spans="1:26" s="3" customFormat="1" ht="13.5" customHeight="1">
      <c r="A28" s="10">
        <v>2016</v>
      </c>
      <c r="B28" s="11" t="s">
        <v>1</v>
      </c>
      <c r="C28" s="11"/>
      <c r="D28" s="12">
        <f>SUM(LARGE(F28:X28,1),LARGE(F28:X28,2),LARGE(F28:X28,3))</f>
        <v>286.36</v>
      </c>
      <c r="E28" s="13">
        <f>SUM(LARGE(F28:X28,1),LARGE(F28:X28,2),LARGE(F28:X28,3),LARGE(F28:X28,4),LARGE(F28:X28,5))</f>
        <v>470.54</v>
      </c>
      <c r="F28" s="6"/>
      <c r="G28" s="6">
        <v>81.27</v>
      </c>
      <c r="H28" s="6"/>
      <c r="I28" s="17"/>
      <c r="J28" s="17"/>
      <c r="K28" s="17"/>
      <c r="L28" s="17"/>
      <c r="M28" s="17"/>
      <c r="N28" s="17"/>
      <c r="O28" s="17">
        <v>92.85</v>
      </c>
      <c r="P28" s="17">
        <v>93.9</v>
      </c>
      <c r="Q28" s="17"/>
      <c r="R28" s="17">
        <v>88.29</v>
      </c>
      <c r="S28" s="17">
        <v>87.04</v>
      </c>
      <c r="T28" s="17">
        <v>87</v>
      </c>
      <c r="U28" s="17">
        <v>94.43</v>
      </c>
      <c r="V28" s="17">
        <v>98.03</v>
      </c>
      <c r="W28" s="17">
        <v>91.33</v>
      </c>
      <c r="X28" s="17">
        <v>89.55</v>
      </c>
      <c r="Y28" s="1"/>
      <c r="Z28" s="1"/>
    </row>
    <row r="29" spans="1:26" s="3" customFormat="1" ht="13.5" customHeight="1">
      <c r="A29" s="42" t="s">
        <v>22</v>
      </c>
      <c r="B29" s="43"/>
      <c r="C29" s="44">
        <f>+Y29/Z29</f>
        <v>53</v>
      </c>
      <c r="D29" s="12"/>
      <c r="E29" s="13"/>
      <c r="F29" s="37"/>
      <c r="G29" s="37">
        <v>20</v>
      </c>
      <c r="H29" s="37"/>
      <c r="I29" s="37"/>
      <c r="J29" s="37"/>
      <c r="K29" s="37"/>
      <c r="L29" s="37"/>
      <c r="M29" s="37"/>
      <c r="N29" s="37"/>
      <c r="O29" s="37">
        <v>90</v>
      </c>
      <c r="P29" s="37">
        <v>70</v>
      </c>
      <c r="Q29" s="37"/>
      <c r="R29" s="37">
        <v>25</v>
      </c>
      <c r="S29" s="37">
        <v>40</v>
      </c>
      <c r="T29" s="37">
        <v>80</v>
      </c>
      <c r="U29" s="37">
        <v>55</v>
      </c>
      <c r="V29" s="37">
        <v>70</v>
      </c>
      <c r="W29" s="37">
        <v>30</v>
      </c>
      <c r="X29" s="37">
        <v>50</v>
      </c>
      <c r="Y29" s="45">
        <f>SUM(F29:X29)</f>
        <v>530</v>
      </c>
      <c r="Z29" s="40">
        <f>COUNT(F29:X29)</f>
        <v>10</v>
      </c>
    </row>
    <row r="30" spans="1:26" s="3" customFormat="1" ht="12.75">
      <c r="A30" s="42"/>
      <c r="B30" s="43"/>
      <c r="C30" s="44"/>
      <c r="D30" s="39"/>
      <c r="E30" s="38"/>
      <c r="F30" s="37"/>
      <c r="G30" s="37"/>
      <c r="H30" s="37"/>
      <c r="I30" s="37"/>
      <c r="J30" s="37"/>
      <c r="K30" s="37"/>
      <c r="L30" s="37"/>
      <c r="M30" s="37"/>
      <c r="N30" s="162" t="s">
        <v>215</v>
      </c>
      <c r="O30" s="162"/>
      <c r="P30" s="162"/>
      <c r="Q30" s="162" t="s">
        <v>215</v>
      </c>
      <c r="R30" s="37"/>
      <c r="S30" s="37"/>
      <c r="T30" s="37"/>
      <c r="U30" s="37"/>
      <c r="V30" s="37"/>
      <c r="W30" s="9" t="s">
        <v>18</v>
      </c>
      <c r="X30" s="9" t="s">
        <v>18</v>
      </c>
      <c r="Y30" s="45"/>
      <c r="Z30" s="40"/>
    </row>
    <row r="31" spans="1:26" s="3" customFormat="1" ht="12.75">
      <c r="A31" s="21"/>
      <c r="B31" s="22" t="s">
        <v>52</v>
      </c>
      <c r="C31" s="22"/>
      <c r="D31" s="23"/>
      <c r="E31" s="24"/>
      <c r="F31" s="21" t="s">
        <v>10</v>
      </c>
      <c r="G31" s="21" t="s">
        <v>10</v>
      </c>
      <c r="H31" s="21" t="s">
        <v>10</v>
      </c>
      <c r="I31" s="21" t="s">
        <v>9</v>
      </c>
      <c r="J31" s="21" t="s">
        <v>9</v>
      </c>
      <c r="K31" s="21" t="s">
        <v>10</v>
      </c>
      <c r="L31" s="21" t="s">
        <v>9</v>
      </c>
      <c r="M31" s="21" t="s">
        <v>10</v>
      </c>
      <c r="N31" s="21" t="s">
        <v>10</v>
      </c>
      <c r="O31" s="124" t="s">
        <v>203</v>
      </c>
      <c r="P31" s="124" t="s">
        <v>10</v>
      </c>
      <c r="Q31" s="21" t="s">
        <v>191</v>
      </c>
      <c r="R31" s="21" t="s">
        <v>204</v>
      </c>
      <c r="S31" s="21" t="s">
        <v>191</v>
      </c>
      <c r="T31" s="21" t="s">
        <v>191</v>
      </c>
      <c r="U31" s="21" t="s">
        <v>9</v>
      </c>
      <c r="V31" s="21" t="s">
        <v>191</v>
      </c>
      <c r="W31" s="124" t="s">
        <v>10</v>
      </c>
      <c r="X31" s="124" t="s">
        <v>9</v>
      </c>
      <c r="Y31" s="37"/>
      <c r="Z31" s="1"/>
    </row>
    <row r="32" spans="1:26" s="3" customFormat="1" ht="12.75">
      <c r="A32" s="10">
        <v>2017</v>
      </c>
      <c r="B32" s="11" t="s">
        <v>0</v>
      </c>
      <c r="C32" s="11"/>
      <c r="D32" s="12"/>
      <c r="E32" s="13"/>
      <c r="F32" s="6"/>
      <c r="G32" s="6">
        <v>6</v>
      </c>
      <c r="H32" s="6">
        <v>2</v>
      </c>
      <c r="I32" s="17" t="s">
        <v>217</v>
      </c>
      <c r="J32" s="6" t="s">
        <v>217</v>
      </c>
      <c r="K32" s="17" t="s">
        <v>217</v>
      </c>
      <c r="L32" s="17">
        <v>8</v>
      </c>
      <c r="M32" s="17" t="s">
        <v>217</v>
      </c>
      <c r="N32" s="17">
        <v>8</v>
      </c>
      <c r="O32" s="17"/>
      <c r="P32" s="17"/>
      <c r="Q32" s="17"/>
      <c r="R32" s="17"/>
      <c r="S32" s="17"/>
      <c r="T32" s="17"/>
      <c r="U32" s="17"/>
      <c r="V32" s="25"/>
      <c r="W32" s="17">
        <v>6</v>
      </c>
      <c r="X32" s="17">
        <v>7</v>
      </c>
      <c r="Y32" s="1"/>
      <c r="Z32" s="1"/>
    </row>
    <row r="33" spans="1:26" s="3" customFormat="1" ht="12.75">
      <c r="A33" s="10">
        <v>2017</v>
      </c>
      <c r="B33" s="11" t="s">
        <v>23</v>
      </c>
      <c r="C33" s="11"/>
      <c r="D33" s="12"/>
      <c r="E33" s="13"/>
      <c r="F33" s="15"/>
      <c r="G33" s="154">
        <v>0.013325231481481481</v>
      </c>
      <c r="H33" s="154">
        <v>0.010407407407407407</v>
      </c>
      <c r="I33" s="126"/>
      <c r="J33" s="26"/>
      <c r="K33" s="26"/>
      <c r="L33" s="161">
        <v>0.012789351851851852</v>
      </c>
      <c r="M33" s="127"/>
      <c r="N33" s="161">
        <v>0.014167824074074074</v>
      </c>
      <c r="O33" s="127"/>
      <c r="P33" s="26"/>
      <c r="Q33" s="26"/>
      <c r="R33" s="26"/>
      <c r="S33" s="26"/>
      <c r="T33" s="26"/>
      <c r="U33" s="26"/>
      <c r="V33" s="26"/>
      <c r="W33" s="161">
        <v>0.013387731481481481</v>
      </c>
      <c r="X33" s="161">
        <v>0.02245949074074074</v>
      </c>
      <c r="Y33" s="1"/>
      <c r="Z33" s="1"/>
    </row>
    <row r="34" spans="1:26" s="3" customFormat="1" ht="13.5" customHeight="1">
      <c r="A34" s="10">
        <v>2017</v>
      </c>
      <c r="B34" s="11" t="s">
        <v>2</v>
      </c>
      <c r="C34" s="11"/>
      <c r="D34" s="12"/>
      <c r="E34" s="13"/>
      <c r="F34" s="16"/>
      <c r="G34" s="16">
        <v>7</v>
      </c>
      <c r="H34" s="16">
        <v>1</v>
      </c>
      <c r="I34" s="16"/>
      <c r="J34" s="27"/>
      <c r="K34" s="27"/>
      <c r="L34" s="27">
        <v>3</v>
      </c>
      <c r="M34" s="27"/>
      <c r="N34" s="27">
        <v>1</v>
      </c>
      <c r="O34" s="27"/>
      <c r="P34" s="27"/>
      <c r="Q34" s="27"/>
      <c r="R34" s="27"/>
      <c r="S34" s="27"/>
      <c r="T34" s="27"/>
      <c r="U34" s="27"/>
      <c r="V34" s="27"/>
      <c r="W34" s="27">
        <v>11</v>
      </c>
      <c r="X34" s="27">
        <v>8</v>
      </c>
      <c r="Y34" s="1"/>
      <c r="Z34" s="1"/>
    </row>
    <row r="35" spans="1:26" s="3" customFormat="1" ht="13.5" customHeight="1">
      <c r="A35" s="10">
        <v>2017</v>
      </c>
      <c r="B35" s="11" t="s">
        <v>1</v>
      </c>
      <c r="C35" s="11"/>
      <c r="D35" s="12">
        <f>SUM(LARGE(F35:X35,1),LARGE(F35:X35,2),LARGE(F35:X35,3))</f>
        <v>257.59</v>
      </c>
      <c r="E35" s="13">
        <f>SUM(LARGE(F35:X35,1),LARGE(F35:X35,2),LARGE(F35:X35,3),LARGE(F35:X35,4),LARGE(F35:X35,5))</f>
        <v>413.52</v>
      </c>
      <c r="F35" s="6"/>
      <c r="G35" s="6">
        <v>81.25</v>
      </c>
      <c r="H35" s="6">
        <v>91</v>
      </c>
      <c r="I35" s="17"/>
      <c r="J35" s="17"/>
      <c r="K35" s="17"/>
      <c r="L35" s="17">
        <v>74.68</v>
      </c>
      <c r="M35" s="17"/>
      <c r="N35" s="17">
        <v>69</v>
      </c>
      <c r="O35" s="17"/>
      <c r="P35" s="17"/>
      <c r="Q35" s="17"/>
      <c r="R35" s="17"/>
      <c r="S35" s="17"/>
      <c r="T35" s="17"/>
      <c r="U35" s="17"/>
      <c r="V35" s="17"/>
      <c r="W35" s="17">
        <v>82.83</v>
      </c>
      <c r="X35" s="17">
        <v>83.76</v>
      </c>
      <c r="Y35" s="1"/>
      <c r="Z35" s="1"/>
    </row>
    <row r="36" spans="1:26" s="3" customFormat="1" ht="13.5" customHeight="1">
      <c r="A36" s="42" t="s">
        <v>22</v>
      </c>
      <c r="B36" s="43"/>
      <c r="C36" s="44">
        <f>+Y36/Z36</f>
        <v>44.166666666666664</v>
      </c>
      <c r="D36" s="12"/>
      <c r="E36" s="13"/>
      <c r="F36" s="37"/>
      <c r="G36" s="37">
        <v>40</v>
      </c>
      <c r="H36" s="37">
        <v>80</v>
      </c>
      <c r="I36" s="37"/>
      <c r="J36" s="37"/>
      <c r="K36" s="37"/>
      <c r="L36" s="37">
        <v>20</v>
      </c>
      <c r="M36" s="37"/>
      <c r="N36" s="37">
        <v>20</v>
      </c>
      <c r="O36" s="37"/>
      <c r="P36" s="37"/>
      <c r="Q36" s="37"/>
      <c r="R36" s="37"/>
      <c r="S36" s="37"/>
      <c r="T36" s="37"/>
      <c r="U36" s="37"/>
      <c r="V36" s="37"/>
      <c r="W36" s="37">
        <v>40</v>
      </c>
      <c r="X36" s="37">
        <v>65</v>
      </c>
      <c r="Y36" s="45">
        <f>SUM(F36:X36)</f>
        <v>265</v>
      </c>
      <c r="Z36" s="40">
        <f>COUNT(F36:X36)</f>
        <v>6</v>
      </c>
    </row>
    <row r="40" ht="13.5" thickBot="1"/>
    <row r="41" spans="1:29" ht="12.75">
      <c r="A41" s="66"/>
      <c r="B41" s="67"/>
      <c r="C41" s="67"/>
      <c r="D41" s="68"/>
      <c r="E41" s="69"/>
      <c r="F41" s="67" t="s">
        <v>76</v>
      </c>
      <c r="G41" s="67" t="s">
        <v>77</v>
      </c>
      <c r="H41" s="67" t="s">
        <v>78</v>
      </c>
      <c r="I41" s="67" t="s">
        <v>79</v>
      </c>
      <c r="J41" s="70"/>
      <c r="K41" s="70"/>
      <c r="L41" s="70"/>
      <c r="M41" s="71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AA41">
        <v>0</v>
      </c>
      <c r="AB41">
        <v>100</v>
      </c>
      <c r="AC41">
        <v>100</v>
      </c>
    </row>
    <row r="42" spans="1:30" ht="12.75">
      <c r="A42" s="72">
        <v>2014</v>
      </c>
      <c r="B42" s="11" t="s">
        <v>75</v>
      </c>
      <c r="C42" s="11"/>
      <c r="D42" s="12"/>
      <c r="E42" s="13"/>
      <c r="F42" s="14"/>
      <c r="G42" s="80">
        <v>0.13125</v>
      </c>
      <c r="H42" s="14"/>
      <c r="I42" s="14"/>
      <c r="J42" s="14"/>
      <c r="K42" s="14"/>
      <c r="L42" s="14"/>
      <c r="M42" s="73"/>
      <c r="AA42">
        <v>1</v>
      </c>
      <c r="AB42">
        <v>90</v>
      </c>
      <c r="AC42">
        <v>80</v>
      </c>
      <c r="AD42" s="3"/>
    </row>
    <row r="43" spans="1:30" ht="12.75">
      <c r="A43" s="72"/>
      <c r="B43" s="11"/>
      <c r="C43" s="11"/>
      <c r="D43" s="12"/>
      <c r="E43" s="13"/>
      <c r="F43" s="14"/>
      <c r="G43" s="14"/>
      <c r="H43" s="14"/>
      <c r="I43" s="14"/>
      <c r="J43" s="14"/>
      <c r="K43" s="14"/>
      <c r="L43" s="14"/>
      <c r="M43" s="73"/>
      <c r="AA43">
        <v>2</v>
      </c>
      <c r="AB43">
        <v>80</v>
      </c>
      <c r="AC43">
        <v>60</v>
      </c>
      <c r="AD43" s="3"/>
    </row>
    <row r="44" spans="1:29" ht="12.75">
      <c r="A44" s="72"/>
      <c r="B44" s="11"/>
      <c r="C44" s="11"/>
      <c r="D44" s="12"/>
      <c r="E44" s="13"/>
      <c r="F44" s="14" t="s">
        <v>81</v>
      </c>
      <c r="G44" s="14" t="s">
        <v>82</v>
      </c>
      <c r="H44" s="14" t="s">
        <v>83</v>
      </c>
      <c r="I44" s="14" t="s">
        <v>84</v>
      </c>
      <c r="J44" s="14" t="s">
        <v>85</v>
      </c>
      <c r="K44" s="14" t="s">
        <v>86</v>
      </c>
      <c r="L44" s="14" t="s">
        <v>87</v>
      </c>
      <c r="M44" s="73" t="s">
        <v>88</v>
      </c>
      <c r="AA44">
        <v>3</v>
      </c>
      <c r="AB44">
        <v>70</v>
      </c>
      <c r="AC44">
        <v>40</v>
      </c>
    </row>
    <row r="45" spans="1:29" ht="13.5" thickBot="1">
      <c r="A45" s="74">
        <v>2014</v>
      </c>
      <c r="B45" s="75" t="s">
        <v>80</v>
      </c>
      <c r="C45" s="75"/>
      <c r="D45" s="76"/>
      <c r="E45" s="77"/>
      <c r="F45" s="81"/>
      <c r="G45" s="81">
        <v>0.20902777777777778</v>
      </c>
      <c r="H45" s="78"/>
      <c r="I45" s="81">
        <v>0.2138888888888889</v>
      </c>
      <c r="J45" s="78"/>
      <c r="K45" s="78"/>
      <c r="L45" s="78"/>
      <c r="M45" s="79"/>
      <c r="AA45">
        <v>4</v>
      </c>
      <c r="AB45">
        <v>60</v>
      </c>
      <c r="AC45">
        <v>20</v>
      </c>
    </row>
    <row r="46" spans="27:29" ht="12.75">
      <c r="AA46">
        <v>5</v>
      </c>
      <c r="AB46">
        <v>50</v>
      </c>
      <c r="AC46">
        <v>0</v>
      </c>
    </row>
    <row r="47" spans="27:28" ht="12.75">
      <c r="AA47">
        <v>6</v>
      </c>
      <c r="AB47">
        <v>40</v>
      </c>
    </row>
    <row r="48" spans="15:28" ht="12.75">
      <c r="O48" s="29"/>
      <c r="AA48">
        <v>7</v>
      </c>
      <c r="AB48">
        <v>30</v>
      </c>
    </row>
    <row r="49" spans="27:28" ht="12.75">
      <c r="AA49">
        <v>8</v>
      </c>
      <c r="AB49">
        <v>20</v>
      </c>
    </row>
    <row r="50" spans="27:28" ht="12.75">
      <c r="AA50">
        <v>9</v>
      </c>
      <c r="AB50">
        <v>10</v>
      </c>
    </row>
    <row r="51" spans="27:28" ht="12.75">
      <c r="AA51">
        <v>10</v>
      </c>
      <c r="AB51">
        <v>0</v>
      </c>
    </row>
    <row r="53" ht="12.75">
      <c r="O53" s="29"/>
    </row>
    <row r="54" spans="27:29" ht="12.75">
      <c r="AA54">
        <v>0</v>
      </c>
      <c r="AB54">
        <v>100</v>
      </c>
      <c r="AC54">
        <v>100</v>
      </c>
    </row>
    <row r="55" spans="27:29" ht="12.75">
      <c r="AA55">
        <v>1</v>
      </c>
      <c r="AB55">
        <v>95</v>
      </c>
      <c r="AC55">
        <v>93.5</v>
      </c>
    </row>
    <row r="56" spans="27:29" ht="12.75">
      <c r="AA56">
        <v>2</v>
      </c>
      <c r="AB56">
        <v>90</v>
      </c>
      <c r="AC56">
        <v>87</v>
      </c>
    </row>
    <row r="57" spans="27:29" ht="12.75">
      <c r="AA57">
        <v>3</v>
      </c>
      <c r="AB57">
        <v>85</v>
      </c>
      <c r="AC57">
        <v>80.5</v>
      </c>
    </row>
    <row r="58" spans="27:29" ht="12.75">
      <c r="AA58">
        <v>4</v>
      </c>
      <c r="AB58">
        <v>80</v>
      </c>
      <c r="AC58">
        <v>74</v>
      </c>
    </row>
    <row r="59" spans="27:29" ht="12.75">
      <c r="AA59">
        <v>5</v>
      </c>
      <c r="AB59">
        <v>75</v>
      </c>
      <c r="AC59">
        <v>67.5</v>
      </c>
    </row>
    <row r="60" spans="27:29" ht="12.75">
      <c r="AA60">
        <v>6</v>
      </c>
      <c r="AB60">
        <v>70</v>
      </c>
      <c r="AC60">
        <v>61</v>
      </c>
    </row>
    <row r="61" spans="27:29" ht="12.75">
      <c r="AA61">
        <v>7</v>
      </c>
      <c r="AB61">
        <v>65</v>
      </c>
      <c r="AC61">
        <v>54.5</v>
      </c>
    </row>
    <row r="62" spans="27:29" ht="12.75">
      <c r="AA62">
        <v>8</v>
      </c>
      <c r="AB62">
        <v>60</v>
      </c>
      <c r="AC62">
        <v>48</v>
      </c>
    </row>
    <row r="63" spans="27:29" ht="12.75">
      <c r="AA63">
        <v>9</v>
      </c>
      <c r="AB63">
        <v>55</v>
      </c>
      <c r="AC63">
        <v>41.5</v>
      </c>
    </row>
    <row r="64" spans="27:29" ht="12.75">
      <c r="AA64">
        <v>10</v>
      </c>
      <c r="AB64">
        <v>50</v>
      </c>
      <c r="AC64">
        <v>35</v>
      </c>
    </row>
    <row r="65" spans="27:29" ht="12.75">
      <c r="AA65">
        <v>11</v>
      </c>
      <c r="AB65">
        <v>45</v>
      </c>
      <c r="AC65">
        <v>28.5</v>
      </c>
    </row>
    <row r="66" spans="27:29" ht="12.75">
      <c r="AA66">
        <v>12</v>
      </c>
      <c r="AB66">
        <v>40</v>
      </c>
      <c r="AC66">
        <v>22</v>
      </c>
    </row>
    <row r="67" spans="27:29" ht="12.75">
      <c r="AA67">
        <v>13</v>
      </c>
      <c r="AB67">
        <v>35</v>
      </c>
      <c r="AC67">
        <v>15.5</v>
      </c>
    </row>
    <row r="68" spans="27:29" ht="12.75">
      <c r="AA68">
        <v>14</v>
      </c>
      <c r="AB68">
        <v>30</v>
      </c>
      <c r="AC68">
        <v>9</v>
      </c>
    </row>
    <row r="69" spans="27:29" ht="12.75">
      <c r="AA69">
        <v>15</v>
      </c>
      <c r="AB69">
        <v>25</v>
      </c>
      <c r="AC69">
        <v>2.5</v>
      </c>
    </row>
    <row r="70" spans="27:28" ht="12.75">
      <c r="AA70">
        <v>16</v>
      </c>
      <c r="AB70">
        <v>20</v>
      </c>
    </row>
    <row r="71" spans="27:28" ht="12.75">
      <c r="AA71">
        <v>17</v>
      </c>
      <c r="AB71">
        <v>15</v>
      </c>
    </row>
    <row r="72" spans="27:28" ht="12.75">
      <c r="AA72">
        <v>18</v>
      </c>
      <c r="AB72">
        <v>10</v>
      </c>
    </row>
    <row r="73" spans="27:28" ht="12.75">
      <c r="AA73">
        <v>19</v>
      </c>
      <c r="AB73">
        <v>5</v>
      </c>
    </row>
    <row r="74" spans="27:28" ht="12.75">
      <c r="AA74">
        <v>20</v>
      </c>
      <c r="AB74">
        <v>0</v>
      </c>
    </row>
  </sheetData>
  <sheetProtection/>
  <mergeCells count="1">
    <mergeCell ref="A1:B2"/>
  </mergeCells>
  <conditionalFormatting sqref="F21:X21">
    <cfRule type="top10" priority="17" dxfId="0" stopIfTrue="1" rank="3"/>
  </conditionalFormatting>
  <conditionalFormatting sqref="J11 F11:H11 L11:O11 Q11:S11 U11:X11">
    <cfRule type="top10" priority="16" dxfId="0" stopIfTrue="1" rank="3" bottom="1"/>
  </conditionalFormatting>
  <conditionalFormatting sqref="F14:X14">
    <cfRule type="top10" priority="15" dxfId="0" stopIfTrue="1" rank="3"/>
  </conditionalFormatting>
  <conditionalFormatting sqref="F4:I4 L4:Q4 T4:X4">
    <cfRule type="top10" priority="14" dxfId="0" stopIfTrue="1" rank="3" bottom="1"/>
  </conditionalFormatting>
  <conditionalFormatting sqref="F7:X7">
    <cfRule type="top10" priority="13" dxfId="0" stopIfTrue="1" rank="3"/>
  </conditionalFormatting>
  <conditionalFormatting sqref="F28:G28">
    <cfRule type="expression" priority="25" dxfId="4" stopIfTrue="1">
      <formula>LARGE(($F$20:$X$20),MIN(3,COUNT($F$20:$X$20)))&lt;=F28</formula>
    </cfRule>
  </conditionalFormatting>
  <conditionalFormatting sqref="H28:V28">
    <cfRule type="expression" priority="26" dxfId="4" stopIfTrue="1">
      <formula>LARGE(($F$28:$X$28),MIN(3,COUNT($F$28:$X$28)))&lt;=H28</formula>
    </cfRule>
  </conditionalFormatting>
  <conditionalFormatting sqref="W28">
    <cfRule type="expression" priority="10" dxfId="4" stopIfTrue="1">
      <formula>LARGE(($F$28:$X$28),MIN(3,COUNT($F$28:$X$28)))&lt;=W28</formula>
    </cfRule>
  </conditionalFormatting>
  <conditionalFormatting sqref="X28">
    <cfRule type="expression" priority="9" dxfId="4" stopIfTrue="1">
      <formula>LARGE(($F$28:$X$28),MIN(3,COUNT($F$28:$X$28)))&lt;=X28</formula>
    </cfRule>
  </conditionalFormatting>
  <conditionalFormatting sqref="F18:X18">
    <cfRule type="top10" priority="4" dxfId="0" rank="3" bottom="1"/>
  </conditionalFormatting>
  <conditionalFormatting sqref="F25:X25">
    <cfRule type="top10" priority="3" dxfId="0" rank="3" bottom="1"/>
  </conditionalFormatting>
  <conditionalFormatting sqref="F32:X32">
    <cfRule type="top10" priority="2" dxfId="0" rank="3" bottom="1"/>
  </conditionalFormatting>
  <conditionalFormatting sqref="F35:X35">
    <cfRule type="top10" priority="1" dxfId="0" rank="3"/>
  </conditionalFormatting>
  <printOptions/>
  <pageMargins left="0.21" right="0.18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zoomScalePageLayoutView="0" workbookViewId="0" topLeftCell="A1">
      <pane xSplit="5" ySplit="2" topLeftCell="F2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W35" sqref="W35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8.7109375" style="0" customWidth="1"/>
    <col min="7" max="7" width="10.7109375" style="0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1.7109375" style="0" customWidth="1"/>
    <col min="15" max="15" width="10.00390625" style="0" bestFit="1" customWidth="1"/>
    <col min="17" max="17" width="11.140625" style="0" bestFit="1" customWidth="1"/>
    <col min="18" max="18" width="9.00390625" style="0" bestFit="1" customWidth="1"/>
    <col min="19" max="19" width="8.140625" style="0" bestFit="1" customWidth="1"/>
    <col min="20" max="21" width="13.57421875" style="0" bestFit="1" customWidth="1"/>
    <col min="22" max="22" width="10.140625" style="0" bestFit="1" customWidth="1"/>
    <col min="23" max="23" width="9.8515625" style="0" bestFit="1" customWidth="1"/>
    <col min="24" max="24" width="10.421875" style="0" customWidth="1"/>
    <col min="25" max="25" width="5.7109375" style="1" customWidth="1"/>
    <col min="26" max="26" width="2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6" ht="12.75">
      <c r="A1" s="172" t="s">
        <v>35</v>
      </c>
      <c r="B1" s="173"/>
      <c r="W1" s="65" t="s">
        <v>19</v>
      </c>
      <c r="X1" s="65" t="s">
        <v>19</v>
      </c>
      <c r="Z1"/>
    </row>
    <row r="2" spans="1:24" s="2" customFormat="1" ht="13.5" thickBot="1">
      <c r="A2" s="174"/>
      <c r="B2" s="175"/>
      <c r="C2" s="47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8" t="s">
        <v>18</v>
      </c>
      <c r="X2" s="9" t="s">
        <v>18</v>
      </c>
    </row>
    <row r="3" spans="2:28" s="21" customFormat="1" ht="12.75">
      <c r="B3" s="22" t="s">
        <v>26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5" s="122" customFormat="1" ht="12.75">
      <c r="A4" s="41">
        <v>2013</v>
      </c>
      <c r="B4" s="128" t="s">
        <v>0</v>
      </c>
      <c r="C4" s="128"/>
      <c r="D4" s="128"/>
      <c r="E4" s="128"/>
      <c r="F4" s="6" t="s">
        <v>206</v>
      </c>
      <c r="G4" s="6" t="s">
        <v>206</v>
      </c>
      <c r="H4" s="6" t="s">
        <v>206</v>
      </c>
      <c r="I4" s="6" t="s">
        <v>206</v>
      </c>
      <c r="J4" s="6" t="s">
        <v>206</v>
      </c>
      <c r="K4" s="6" t="s">
        <v>206</v>
      </c>
      <c r="L4" s="17">
        <v>1</v>
      </c>
      <c r="M4" s="6" t="s">
        <v>206</v>
      </c>
      <c r="N4" s="17">
        <v>5</v>
      </c>
      <c r="O4" s="6" t="s">
        <v>206</v>
      </c>
      <c r="P4" s="6" t="s">
        <v>206</v>
      </c>
      <c r="Q4" s="17">
        <v>3</v>
      </c>
      <c r="R4" s="6" t="s">
        <v>206</v>
      </c>
      <c r="S4" s="6" t="s">
        <v>206</v>
      </c>
      <c r="T4" s="17">
        <v>1</v>
      </c>
      <c r="U4" s="6" t="s">
        <v>206</v>
      </c>
      <c r="V4" s="6" t="s">
        <v>206</v>
      </c>
      <c r="W4" s="6" t="s">
        <v>206</v>
      </c>
      <c r="X4" s="6" t="s">
        <v>206</v>
      </c>
      <c r="Y4" s="129"/>
    </row>
    <row r="5" spans="1:25" s="122" customFormat="1" ht="12.75">
      <c r="A5" s="41">
        <v>2013</v>
      </c>
      <c r="B5" s="128" t="s">
        <v>23</v>
      </c>
      <c r="C5" s="128"/>
      <c r="D5" s="128"/>
      <c r="E5" s="128"/>
      <c r="F5" s="15"/>
      <c r="G5" s="127"/>
      <c r="H5" s="126"/>
      <c r="I5" s="26"/>
      <c r="J5" s="26"/>
      <c r="K5" s="26"/>
      <c r="L5" s="26">
        <v>0.006076388888888889</v>
      </c>
      <c r="M5" s="26"/>
      <c r="N5" s="26">
        <v>0.01230324074074074</v>
      </c>
      <c r="O5" s="26"/>
      <c r="P5" s="26"/>
      <c r="Q5" s="26">
        <v>0.0062268518518518515</v>
      </c>
      <c r="R5" s="26"/>
      <c r="S5" s="26"/>
      <c r="T5" s="26">
        <v>0.005810185185185186</v>
      </c>
      <c r="U5" s="26"/>
      <c r="V5" s="26"/>
      <c r="W5" s="26"/>
      <c r="X5" s="26"/>
      <c r="Y5" s="129"/>
    </row>
    <row r="6" spans="1:25" s="122" customFormat="1" ht="12.75">
      <c r="A6" s="41">
        <v>2013</v>
      </c>
      <c r="B6" s="128" t="s">
        <v>2</v>
      </c>
      <c r="C6" s="128"/>
      <c r="D6" s="128"/>
      <c r="E6" s="128"/>
      <c r="F6" s="16"/>
      <c r="G6" s="16"/>
      <c r="H6" s="16"/>
      <c r="I6" s="27"/>
      <c r="J6" s="27"/>
      <c r="K6" s="27"/>
      <c r="L6" s="27">
        <v>4</v>
      </c>
      <c r="M6" s="27"/>
      <c r="N6" s="27">
        <v>3</v>
      </c>
      <c r="O6" s="27"/>
      <c r="P6" s="27"/>
      <c r="Q6" s="27">
        <v>4</v>
      </c>
      <c r="R6" s="27"/>
      <c r="S6" s="27"/>
      <c r="T6" s="27">
        <v>2</v>
      </c>
      <c r="U6" s="27"/>
      <c r="V6" s="28"/>
      <c r="W6" s="27"/>
      <c r="X6" s="27"/>
      <c r="Y6" s="129"/>
    </row>
    <row r="7" spans="1:26" ht="12.75">
      <c r="A7" s="10">
        <v>2013</v>
      </c>
      <c r="B7" s="11" t="s">
        <v>1</v>
      </c>
      <c r="C7" s="11"/>
      <c r="D7" s="12"/>
      <c r="E7" s="13"/>
      <c r="F7" s="6"/>
      <c r="G7" s="6"/>
      <c r="H7" s="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Z7"/>
    </row>
    <row r="8" spans="1:27" s="3" customFormat="1" ht="12.75">
      <c r="A8" s="42" t="s">
        <v>22</v>
      </c>
      <c r="B8" s="43"/>
      <c r="C8" s="44">
        <f>+Y8/Z8</f>
        <v>50</v>
      </c>
      <c r="D8" s="39"/>
      <c r="E8" s="38"/>
      <c r="F8" s="37"/>
      <c r="G8" s="37"/>
      <c r="H8" s="37"/>
      <c r="I8" s="37"/>
      <c r="J8" s="37"/>
      <c r="K8" s="37"/>
      <c r="L8" s="37">
        <v>80</v>
      </c>
      <c r="M8" s="37"/>
      <c r="N8" s="37">
        <v>0</v>
      </c>
      <c r="O8" s="37"/>
      <c r="P8" s="37"/>
      <c r="Q8" s="37">
        <v>40</v>
      </c>
      <c r="R8" s="37"/>
      <c r="S8" s="37"/>
      <c r="T8" s="37">
        <v>80</v>
      </c>
      <c r="U8" s="37"/>
      <c r="V8" s="37"/>
      <c r="W8" s="37"/>
      <c r="X8" s="37"/>
      <c r="Y8" s="45">
        <f>SUM(F8:X8)</f>
        <v>200</v>
      </c>
      <c r="Z8" s="40">
        <f>COUNT(F8:X8)</f>
        <v>4</v>
      </c>
      <c r="AA8"/>
    </row>
    <row r="9" spans="2:27" s="21" customFormat="1" ht="12.75">
      <c r="B9" s="22" t="s">
        <v>26</v>
      </c>
      <c r="C9" s="22"/>
      <c r="D9" s="23"/>
      <c r="E9" s="24"/>
      <c r="F9" s="21" t="s">
        <v>10</v>
      </c>
      <c r="G9" s="21" t="s">
        <v>10</v>
      </c>
      <c r="H9" s="21" t="s">
        <v>10</v>
      </c>
      <c r="I9" s="21" t="s">
        <v>9</v>
      </c>
      <c r="J9" s="21" t="s">
        <v>9</v>
      </c>
      <c r="K9" s="21" t="s">
        <v>10</v>
      </c>
      <c r="L9" s="21" t="s">
        <v>9</v>
      </c>
      <c r="M9" s="21" t="s">
        <v>10</v>
      </c>
      <c r="N9" s="21" t="s">
        <v>11</v>
      </c>
      <c r="Q9" s="21" t="s">
        <v>9</v>
      </c>
      <c r="U9" s="65" t="s">
        <v>19</v>
      </c>
      <c r="V9" s="65" t="s">
        <v>19</v>
      </c>
      <c r="Y9" s="37"/>
      <c r="Z9" s="1"/>
      <c r="AA9"/>
    </row>
    <row r="10" spans="1:26" s="122" customFormat="1" ht="12.75">
      <c r="A10" s="41">
        <v>2014</v>
      </c>
      <c r="B10" s="128" t="s">
        <v>0</v>
      </c>
      <c r="C10" s="128"/>
      <c r="D10" s="128"/>
      <c r="E10" s="128"/>
      <c r="F10" s="6" t="s">
        <v>206</v>
      </c>
      <c r="G10" s="6" t="s">
        <v>206</v>
      </c>
      <c r="H10" s="6" t="s">
        <v>206</v>
      </c>
      <c r="I10" s="6" t="s">
        <v>206</v>
      </c>
      <c r="J10" s="17">
        <v>1</v>
      </c>
      <c r="K10" s="17">
        <v>5</v>
      </c>
      <c r="L10" s="17">
        <v>2</v>
      </c>
      <c r="M10" s="17">
        <v>0</v>
      </c>
      <c r="N10" s="17">
        <v>2</v>
      </c>
      <c r="O10" s="6" t="s">
        <v>206</v>
      </c>
      <c r="P10" s="6" t="s">
        <v>206</v>
      </c>
      <c r="Q10" s="17">
        <v>3</v>
      </c>
      <c r="R10" s="6" t="s">
        <v>206</v>
      </c>
      <c r="S10" s="6" t="s">
        <v>206</v>
      </c>
      <c r="T10" s="6" t="s">
        <v>206</v>
      </c>
      <c r="U10" s="6" t="s">
        <v>206</v>
      </c>
      <c r="V10" s="6" t="s">
        <v>206</v>
      </c>
      <c r="W10" s="6" t="s">
        <v>206</v>
      </c>
      <c r="X10" s="6" t="s">
        <v>206</v>
      </c>
      <c r="Y10" s="129"/>
      <c r="Z10" s="129"/>
    </row>
    <row r="11" spans="1:26" s="122" customFormat="1" ht="12.75">
      <c r="A11" s="41">
        <v>2014</v>
      </c>
      <c r="B11" s="128" t="s">
        <v>23</v>
      </c>
      <c r="C11" s="128"/>
      <c r="D11" s="128"/>
      <c r="E11" s="128"/>
      <c r="F11" s="15"/>
      <c r="G11" s="127"/>
      <c r="H11" s="126"/>
      <c r="I11" s="26"/>
      <c r="J11" s="26">
        <v>0.005541666666666667</v>
      </c>
      <c r="K11" s="26">
        <v>0.005960648148148149</v>
      </c>
      <c r="L11" s="26">
        <v>0.0059490740740740745</v>
      </c>
      <c r="M11" s="26">
        <v>0.0051504629629629635</v>
      </c>
      <c r="N11" s="26">
        <v>0.005185185185185185</v>
      </c>
      <c r="O11" s="26"/>
      <c r="P11" s="26"/>
      <c r="Q11" s="26">
        <v>0.0037962962962962963</v>
      </c>
      <c r="R11" s="26"/>
      <c r="S11" s="26"/>
      <c r="T11" s="26"/>
      <c r="U11" s="26"/>
      <c r="V11" s="26"/>
      <c r="W11" s="26"/>
      <c r="X11" s="26"/>
      <c r="Y11" s="129"/>
      <c r="Z11" s="129"/>
    </row>
    <row r="12" spans="1:26" s="122" customFormat="1" ht="12.75">
      <c r="A12" s="41">
        <v>2014</v>
      </c>
      <c r="B12" s="128" t="s">
        <v>2</v>
      </c>
      <c r="C12" s="128"/>
      <c r="D12" s="128"/>
      <c r="E12" s="128"/>
      <c r="F12" s="16"/>
      <c r="G12" s="16"/>
      <c r="H12" s="16"/>
      <c r="I12" s="27"/>
      <c r="J12" s="27">
        <v>5</v>
      </c>
      <c r="K12" s="27">
        <v>1</v>
      </c>
      <c r="L12" s="27">
        <v>3</v>
      </c>
      <c r="M12" s="27">
        <v>1</v>
      </c>
      <c r="N12" s="27">
        <v>2</v>
      </c>
      <c r="O12" s="27"/>
      <c r="P12" s="27"/>
      <c r="Q12" s="27">
        <v>3</v>
      </c>
      <c r="R12" s="27"/>
      <c r="S12" s="27"/>
      <c r="T12" s="27"/>
      <c r="U12" s="27"/>
      <c r="V12" s="28"/>
      <c r="W12" s="27"/>
      <c r="X12" s="27"/>
      <c r="Y12" s="129"/>
      <c r="Z12" s="129"/>
    </row>
    <row r="13" spans="1:26" s="122" customFormat="1" ht="12.75">
      <c r="A13" s="41">
        <v>2014</v>
      </c>
      <c r="B13" s="128" t="s">
        <v>1</v>
      </c>
      <c r="C13" s="128"/>
      <c r="D13" s="128"/>
      <c r="E13" s="128"/>
      <c r="F13" s="6"/>
      <c r="G13" s="6"/>
      <c r="H13" s="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29"/>
      <c r="Z13" s="129"/>
    </row>
    <row r="14" spans="1:26" s="3" customFormat="1" ht="12.75">
      <c r="A14" s="42" t="s">
        <v>22</v>
      </c>
      <c r="B14" s="43"/>
      <c r="C14" s="44">
        <f>+Y14/Z14</f>
        <v>56.666666666666664</v>
      </c>
      <c r="D14" s="12"/>
      <c r="E14" s="13"/>
      <c r="F14" s="37"/>
      <c r="G14" s="37"/>
      <c r="H14" s="37"/>
      <c r="I14" s="37"/>
      <c r="J14" s="37">
        <v>80</v>
      </c>
      <c r="K14" s="37">
        <v>0</v>
      </c>
      <c r="L14" s="37">
        <v>60</v>
      </c>
      <c r="M14" s="37">
        <v>100</v>
      </c>
      <c r="N14" s="37">
        <v>60</v>
      </c>
      <c r="O14" s="37"/>
      <c r="P14" s="37"/>
      <c r="Q14" s="37">
        <v>40</v>
      </c>
      <c r="R14" s="37"/>
      <c r="S14" s="37"/>
      <c r="T14" s="37"/>
      <c r="U14" s="37"/>
      <c r="V14" s="37"/>
      <c r="W14" s="37"/>
      <c r="X14" s="37"/>
      <c r="Y14" s="45">
        <f>SUM(F14:X14)</f>
        <v>340</v>
      </c>
      <c r="Z14" s="40">
        <f>COUNT(F14:X14)</f>
        <v>6</v>
      </c>
    </row>
    <row r="15" spans="1:26" s="3" customFormat="1" ht="12.75">
      <c r="A15" s="42"/>
      <c r="B15" s="43"/>
      <c r="C15" s="44"/>
      <c r="D15" s="135"/>
      <c r="E15" s="1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45"/>
      <c r="Z15" s="40"/>
    </row>
    <row r="16" spans="2:27" s="21" customFormat="1" ht="12.75">
      <c r="B16" s="22" t="s">
        <v>26</v>
      </c>
      <c r="C16" s="22"/>
      <c r="D16" s="23"/>
      <c r="E16" s="24"/>
      <c r="F16" s="21" t="s">
        <v>10</v>
      </c>
      <c r="G16" s="21" t="s">
        <v>10</v>
      </c>
      <c r="H16" s="21" t="s">
        <v>10</v>
      </c>
      <c r="I16" s="21" t="s">
        <v>9</v>
      </c>
      <c r="J16" s="21" t="s">
        <v>9</v>
      </c>
      <c r="K16" s="21" t="s">
        <v>10</v>
      </c>
      <c r="L16" s="21" t="s">
        <v>10</v>
      </c>
      <c r="M16" s="21" t="s">
        <v>188</v>
      </c>
      <c r="N16" s="21" t="s">
        <v>11</v>
      </c>
      <c r="O16" s="134" t="s">
        <v>11</v>
      </c>
      <c r="P16" s="134" t="s">
        <v>10</v>
      </c>
      <c r="Q16" s="21" t="s">
        <v>9</v>
      </c>
      <c r="Y16" s="37"/>
      <c r="Z16" s="1"/>
      <c r="AA16"/>
    </row>
    <row r="17" spans="1:24" ht="12.75">
      <c r="A17" s="10">
        <v>2015</v>
      </c>
      <c r="B17" s="11" t="s">
        <v>0</v>
      </c>
      <c r="C17" s="11"/>
      <c r="D17" s="12"/>
      <c r="E17" s="13"/>
      <c r="F17" s="6" t="s">
        <v>206</v>
      </c>
      <c r="G17" s="6" t="s">
        <v>206</v>
      </c>
      <c r="H17" s="6" t="s">
        <v>206</v>
      </c>
      <c r="I17" s="6" t="s">
        <v>206</v>
      </c>
      <c r="J17" s="6" t="s">
        <v>206</v>
      </c>
      <c r="K17" s="6" t="s">
        <v>206</v>
      </c>
      <c r="L17" s="17">
        <v>0</v>
      </c>
      <c r="M17" s="17">
        <v>0</v>
      </c>
      <c r="N17" s="17">
        <v>2</v>
      </c>
      <c r="O17" s="6" t="s">
        <v>206</v>
      </c>
      <c r="P17" s="6" t="s">
        <v>206</v>
      </c>
      <c r="Q17" s="17">
        <v>5</v>
      </c>
      <c r="R17" s="6" t="s">
        <v>206</v>
      </c>
      <c r="S17" s="6" t="s">
        <v>206</v>
      </c>
      <c r="T17" s="6" t="s">
        <v>206</v>
      </c>
      <c r="U17" s="6" t="s">
        <v>206</v>
      </c>
      <c r="V17" s="6" t="s">
        <v>206</v>
      </c>
      <c r="W17" s="6" t="s">
        <v>206</v>
      </c>
      <c r="X17" s="6" t="s">
        <v>206</v>
      </c>
    </row>
    <row r="18" spans="1:24" ht="12.75">
      <c r="A18" s="10">
        <v>2015</v>
      </c>
      <c r="B18" s="11" t="s">
        <v>23</v>
      </c>
      <c r="C18" s="11"/>
      <c r="D18" s="12"/>
      <c r="E18" s="13"/>
      <c r="F18" s="15"/>
      <c r="G18" s="127"/>
      <c r="H18" s="126"/>
      <c r="I18" s="26"/>
      <c r="J18" s="26"/>
      <c r="K18" s="26"/>
      <c r="L18" s="127">
        <v>0.003009259259259259</v>
      </c>
      <c r="M18" s="133">
        <v>0.005381944444444445</v>
      </c>
      <c r="N18" s="127">
        <v>0.0035532407407407405</v>
      </c>
      <c r="O18" s="26"/>
      <c r="P18" s="26"/>
      <c r="Q18" s="127">
        <v>0.003414351851851852</v>
      </c>
      <c r="R18" s="26"/>
      <c r="S18" s="26"/>
      <c r="T18" s="26"/>
      <c r="U18" s="26"/>
      <c r="V18" s="26"/>
      <c r="W18" s="26"/>
      <c r="X18" s="26"/>
    </row>
    <row r="19" spans="1:24" ht="12.75">
      <c r="A19" s="10">
        <v>2015</v>
      </c>
      <c r="B19" s="11" t="s">
        <v>2</v>
      </c>
      <c r="C19" s="11"/>
      <c r="D19" s="12"/>
      <c r="E19" s="13"/>
      <c r="F19" s="16"/>
      <c r="G19" s="16"/>
      <c r="H19" s="16"/>
      <c r="I19" s="27"/>
      <c r="J19" s="27"/>
      <c r="K19" s="27"/>
      <c r="L19" s="27">
        <v>1</v>
      </c>
      <c r="M19" s="27">
        <v>1</v>
      </c>
      <c r="N19" s="27">
        <v>1</v>
      </c>
      <c r="O19" s="27"/>
      <c r="P19" s="27"/>
      <c r="Q19" s="27">
        <v>1</v>
      </c>
      <c r="R19" s="27"/>
      <c r="S19" s="27"/>
      <c r="T19" s="27"/>
      <c r="U19" s="27"/>
      <c r="V19" s="28"/>
      <c r="W19" s="27"/>
      <c r="X19" s="27"/>
    </row>
    <row r="20" spans="1:24" ht="12.75">
      <c r="A20" s="10">
        <v>2015</v>
      </c>
      <c r="B20" s="11" t="s">
        <v>1</v>
      </c>
      <c r="C20" s="11"/>
      <c r="D20" s="12"/>
      <c r="E20" s="13"/>
      <c r="F20" s="6"/>
      <c r="G20" s="6"/>
      <c r="H20" s="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6" s="3" customFormat="1" ht="12.75">
      <c r="A21" s="42" t="s">
        <v>22</v>
      </c>
      <c r="B21" s="43"/>
      <c r="C21" s="44">
        <f>+Y21/Z21</f>
        <v>60</v>
      </c>
      <c r="D21" s="12"/>
      <c r="E21" s="13"/>
      <c r="F21" s="37"/>
      <c r="G21" s="37"/>
      <c r="H21" s="37"/>
      <c r="I21" s="37"/>
      <c r="J21" s="37"/>
      <c r="K21" s="37"/>
      <c r="L21" s="37">
        <v>100</v>
      </c>
      <c r="M21" s="37">
        <v>100</v>
      </c>
      <c r="N21" s="37">
        <v>40</v>
      </c>
      <c r="O21" s="37"/>
      <c r="P21" s="37"/>
      <c r="Q21" s="37">
        <v>0</v>
      </c>
      <c r="R21" s="37"/>
      <c r="S21" s="37"/>
      <c r="T21" s="37"/>
      <c r="U21" s="37"/>
      <c r="V21" s="37"/>
      <c r="W21" s="37"/>
      <c r="X21" s="37"/>
      <c r="Y21" s="45">
        <f>SUM(F21:X21)</f>
        <v>240</v>
      </c>
      <c r="Z21" s="40">
        <f>COUNT(F21:X21)</f>
        <v>4</v>
      </c>
    </row>
    <row r="22" spans="1:26" s="3" customFormat="1" ht="12.75">
      <c r="A22" s="42"/>
      <c r="B22" s="43"/>
      <c r="C22" s="44"/>
      <c r="D22" s="39"/>
      <c r="E22" s="38"/>
      <c r="F22" s="37"/>
      <c r="G22" s="37"/>
      <c r="H22" s="37"/>
      <c r="I22" s="37"/>
      <c r="J22" s="37"/>
      <c r="K22" s="37"/>
      <c r="L22" s="37"/>
      <c r="M22" s="37"/>
      <c r="N22" s="6" t="s">
        <v>6</v>
      </c>
      <c r="O22" s="9" t="s">
        <v>12</v>
      </c>
      <c r="P22" s="9" t="s">
        <v>12</v>
      </c>
      <c r="Q22" s="37"/>
      <c r="R22" s="9" t="s">
        <v>14</v>
      </c>
      <c r="S22" s="9" t="s">
        <v>14</v>
      </c>
      <c r="T22" s="6" t="s">
        <v>6</v>
      </c>
      <c r="U22" s="9" t="s">
        <v>205</v>
      </c>
      <c r="V22" s="9" t="s">
        <v>205</v>
      </c>
      <c r="W22" s="65" t="s">
        <v>19</v>
      </c>
      <c r="X22" s="65" t="s">
        <v>19</v>
      </c>
      <c r="Y22" s="45"/>
      <c r="Z22" s="40"/>
    </row>
    <row r="23" spans="1:26" s="3" customFormat="1" ht="12.75">
      <c r="A23" s="21"/>
      <c r="B23" s="22" t="s">
        <v>33</v>
      </c>
      <c r="C23" s="22"/>
      <c r="D23" s="23"/>
      <c r="E23" s="24"/>
      <c r="F23" s="21" t="s">
        <v>10</v>
      </c>
      <c r="G23" s="21" t="s">
        <v>10</v>
      </c>
      <c r="H23" s="21" t="s">
        <v>10</v>
      </c>
      <c r="I23" s="21" t="s">
        <v>9</v>
      </c>
      <c r="J23" s="21" t="s">
        <v>9</v>
      </c>
      <c r="K23" s="21" t="s">
        <v>10</v>
      </c>
      <c r="L23" s="21" t="s">
        <v>9</v>
      </c>
      <c r="M23" s="21" t="s">
        <v>10</v>
      </c>
      <c r="N23" s="21" t="s">
        <v>10</v>
      </c>
      <c r="O23" s="134" t="s">
        <v>203</v>
      </c>
      <c r="P23" s="134" t="s">
        <v>10</v>
      </c>
      <c r="Q23" s="21" t="s">
        <v>9</v>
      </c>
      <c r="R23" s="21" t="s">
        <v>204</v>
      </c>
      <c r="S23" s="21" t="s">
        <v>191</v>
      </c>
      <c r="T23" s="21" t="s">
        <v>191</v>
      </c>
      <c r="U23" s="21" t="s">
        <v>9</v>
      </c>
      <c r="V23" s="21" t="s">
        <v>191</v>
      </c>
      <c r="W23" s="21" t="s">
        <v>10</v>
      </c>
      <c r="X23" s="177" t="s">
        <v>11</v>
      </c>
      <c r="Y23" s="37"/>
      <c r="Z23" s="1"/>
    </row>
    <row r="24" spans="1:26" s="3" customFormat="1" ht="12.75">
      <c r="A24" s="10">
        <v>2016</v>
      </c>
      <c r="B24" s="11" t="s">
        <v>0</v>
      </c>
      <c r="C24" s="11"/>
      <c r="D24" s="12"/>
      <c r="E24" s="13"/>
      <c r="F24" s="6" t="s">
        <v>206</v>
      </c>
      <c r="G24" s="6">
        <v>2</v>
      </c>
      <c r="H24" s="6">
        <v>3</v>
      </c>
      <c r="I24" s="17">
        <v>2</v>
      </c>
      <c r="J24" s="6" t="s">
        <v>206</v>
      </c>
      <c r="K24" s="17">
        <v>0</v>
      </c>
      <c r="L24" s="17">
        <v>1</v>
      </c>
      <c r="M24" s="17">
        <v>2</v>
      </c>
      <c r="N24" s="17">
        <v>2</v>
      </c>
      <c r="O24" s="17">
        <v>1</v>
      </c>
      <c r="P24" s="17">
        <v>1</v>
      </c>
      <c r="Q24" s="17">
        <v>2</v>
      </c>
      <c r="R24" s="17">
        <v>0</v>
      </c>
      <c r="S24" s="17">
        <v>1</v>
      </c>
      <c r="T24" s="17">
        <v>1</v>
      </c>
      <c r="U24" s="17">
        <v>2</v>
      </c>
      <c r="V24" s="25">
        <v>2</v>
      </c>
      <c r="W24" s="17">
        <v>1</v>
      </c>
      <c r="X24" s="17">
        <v>2</v>
      </c>
      <c r="Y24" s="1"/>
      <c r="Z24" s="1"/>
    </row>
    <row r="25" spans="1:26" s="3" customFormat="1" ht="12.75">
      <c r="A25" s="10">
        <v>2016</v>
      </c>
      <c r="B25" s="11" t="s">
        <v>23</v>
      </c>
      <c r="C25" s="11"/>
      <c r="D25" s="12"/>
      <c r="E25" s="13"/>
      <c r="F25" s="15"/>
      <c r="G25" s="15">
        <v>0.00541087962962963</v>
      </c>
      <c r="H25" s="127">
        <v>0.006006944444444444</v>
      </c>
      <c r="I25" s="126">
        <v>0.006181712962962963</v>
      </c>
      <c r="J25" s="26"/>
      <c r="K25" s="26">
        <v>0.0038541666666666668</v>
      </c>
      <c r="L25" s="26">
        <v>0.006284722222222223</v>
      </c>
      <c r="M25" s="127">
        <v>0.005451388888888888</v>
      </c>
      <c r="N25" s="127">
        <v>0.005439814814814815</v>
      </c>
      <c r="O25" s="127">
        <v>0.00395949074074074</v>
      </c>
      <c r="P25" s="26">
        <v>0.0034502314814814816</v>
      </c>
      <c r="Q25" s="26">
        <v>0.006574074074074073</v>
      </c>
      <c r="R25" s="26">
        <v>0.00655787037037037</v>
      </c>
      <c r="S25" s="26">
        <v>0.005015046296296296</v>
      </c>
      <c r="T25" s="26">
        <v>0.005300925925925925</v>
      </c>
      <c r="U25" s="26">
        <v>0.005511574074074074</v>
      </c>
      <c r="V25" s="26">
        <v>0.004362268518518518</v>
      </c>
      <c r="W25" s="26">
        <v>0.003913194444444444</v>
      </c>
      <c r="X25" s="26">
        <v>0.0063425925925925915</v>
      </c>
      <c r="Y25" s="1"/>
      <c r="Z25" s="1"/>
    </row>
    <row r="26" spans="1:26" s="3" customFormat="1" ht="13.5" customHeight="1">
      <c r="A26" s="10">
        <v>2016</v>
      </c>
      <c r="B26" s="11" t="s">
        <v>2</v>
      </c>
      <c r="C26" s="11"/>
      <c r="D26" s="12"/>
      <c r="E26" s="13"/>
      <c r="F26" s="16"/>
      <c r="G26" s="16">
        <v>2</v>
      </c>
      <c r="H26" s="16">
        <v>2</v>
      </c>
      <c r="I26" s="16">
        <v>6</v>
      </c>
      <c r="J26" s="27"/>
      <c r="K26" s="27">
        <v>1</v>
      </c>
      <c r="L26" s="27">
        <v>3</v>
      </c>
      <c r="M26" s="27">
        <v>5</v>
      </c>
      <c r="N26" s="27">
        <v>3</v>
      </c>
      <c r="O26" s="27">
        <v>9</v>
      </c>
      <c r="P26" s="27">
        <v>4</v>
      </c>
      <c r="Q26" s="27">
        <v>2</v>
      </c>
      <c r="R26" s="27">
        <v>3</v>
      </c>
      <c r="S26" s="27">
        <v>3</v>
      </c>
      <c r="T26" s="27">
        <v>1</v>
      </c>
      <c r="U26" s="27">
        <v>13</v>
      </c>
      <c r="V26" s="27">
        <v>15</v>
      </c>
      <c r="W26" s="27">
        <v>11</v>
      </c>
      <c r="X26" s="27">
        <v>21</v>
      </c>
      <c r="Y26" s="1"/>
      <c r="Z26" s="1"/>
    </row>
    <row r="27" spans="1:26" s="3" customFormat="1" ht="13.5" customHeight="1">
      <c r="A27" s="10">
        <v>2016</v>
      </c>
      <c r="B27" s="11" t="s">
        <v>1</v>
      </c>
      <c r="C27" s="11"/>
      <c r="D27" s="12">
        <f>SUM(LARGE(F27:X27,1),LARGE(F27:X27,2),LARGE(F27:X27,3))</f>
        <v>270.98</v>
      </c>
      <c r="E27" s="13">
        <f>SUM(LARGE(F27:X27,1),LARGE(F27:X27,2),LARGE(F27:X27,3),LARGE(F27:X27,4),LARGE(F27:X27,5))</f>
        <v>432.59</v>
      </c>
      <c r="F27" s="6"/>
      <c r="G27" s="6">
        <v>67.98</v>
      </c>
      <c r="H27" s="6">
        <v>62.93</v>
      </c>
      <c r="I27" s="17">
        <v>70.73</v>
      </c>
      <c r="J27" s="17"/>
      <c r="K27" s="17">
        <v>83</v>
      </c>
      <c r="L27" s="17">
        <v>80.7</v>
      </c>
      <c r="M27" s="17">
        <v>74.05</v>
      </c>
      <c r="N27" s="17">
        <v>58.82</v>
      </c>
      <c r="O27" s="17">
        <v>73.53</v>
      </c>
      <c r="P27" s="17">
        <v>78.72</v>
      </c>
      <c r="Q27" s="17">
        <v>68.01</v>
      </c>
      <c r="R27" s="17">
        <v>95.05</v>
      </c>
      <c r="S27" s="17">
        <v>92.93</v>
      </c>
      <c r="T27" s="17">
        <v>69</v>
      </c>
      <c r="U27" s="17">
        <v>77.06</v>
      </c>
      <c r="V27" s="17">
        <v>72.45</v>
      </c>
      <c r="W27" s="17">
        <v>80.91</v>
      </c>
      <c r="X27" s="17">
        <v>65.07</v>
      </c>
      <c r="Y27" s="1"/>
      <c r="Z27" s="1"/>
    </row>
    <row r="28" spans="1:26" s="3" customFormat="1" ht="13.5" customHeight="1">
      <c r="A28" s="42" t="s">
        <v>22</v>
      </c>
      <c r="B28" s="43"/>
      <c r="C28" s="44">
        <f>+Y28/Z28</f>
        <v>70.58823529411765</v>
      </c>
      <c r="D28" s="12"/>
      <c r="E28" s="13"/>
      <c r="F28" s="37"/>
      <c r="G28" s="37">
        <v>60</v>
      </c>
      <c r="H28" s="37">
        <v>40</v>
      </c>
      <c r="I28" s="37">
        <v>60</v>
      </c>
      <c r="J28" s="37"/>
      <c r="K28" s="37">
        <v>100</v>
      </c>
      <c r="L28" s="37">
        <v>80</v>
      </c>
      <c r="M28" s="37">
        <v>60</v>
      </c>
      <c r="N28" s="37">
        <v>60</v>
      </c>
      <c r="O28" s="37">
        <v>80</v>
      </c>
      <c r="P28" s="37">
        <v>80</v>
      </c>
      <c r="Q28" s="37">
        <v>60</v>
      </c>
      <c r="R28" s="37">
        <v>100</v>
      </c>
      <c r="S28" s="37">
        <v>80</v>
      </c>
      <c r="T28" s="37">
        <v>80</v>
      </c>
      <c r="U28" s="37">
        <v>60</v>
      </c>
      <c r="V28" s="37">
        <v>60</v>
      </c>
      <c r="W28" s="37">
        <v>80</v>
      </c>
      <c r="X28" s="37">
        <v>60</v>
      </c>
      <c r="Y28" s="45">
        <f>SUM(F28:X28)</f>
        <v>1200</v>
      </c>
      <c r="Z28" s="40">
        <f>COUNT(F28:X28)</f>
        <v>17</v>
      </c>
    </row>
    <row r="29" spans="1:26" s="3" customFormat="1" ht="12.75">
      <c r="A29" s="42"/>
      <c r="B29" s="43"/>
      <c r="C29" s="44"/>
      <c r="D29" s="39"/>
      <c r="E29" s="38"/>
      <c r="F29" s="37"/>
      <c r="G29" s="37"/>
      <c r="H29" s="37"/>
      <c r="I29" s="37"/>
      <c r="J29" s="163" t="s">
        <v>221</v>
      </c>
      <c r="K29" s="37"/>
      <c r="L29" s="37"/>
      <c r="M29" s="37"/>
      <c r="N29" s="163" t="s">
        <v>215</v>
      </c>
      <c r="O29" s="162"/>
      <c r="P29" s="162"/>
      <c r="Q29" s="163" t="s">
        <v>215</v>
      </c>
      <c r="R29" s="37"/>
      <c r="S29" s="37"/>
      <c r="T29" s="37"/>
      <c r="U29" s="37"/>
      <c r="V29" s="37"/>
      <c r="W29" s="9" t="s">
        <v>18</v>
      </c>
      <c r="X29" s="9" t="s">
        <v>18</v>
      </c>
      <c r="Y29" s="45"/>
      <c r="Z29" s="40"/>
    </row>
    <row r="30" spans="1:26" s="3" customFormat="1" ht="12.75">
      <c r="A30" s="21"/>
      <c r="B30" s="22" t="s">
        <v>27</v>
      </c>
      <c r="C30" s="22"/>
      <c r="D30" s="23"/>
      <c r="E30" s="24"/>
      <c r="F30" s="21" t="s">
        <v>10</v>
      </c>
      <c r="G30" s="21" t="s">
        <v>10</v>
      </c>
      <c r="H30" s="21" t="s">
        <v>10</v>
      </c>
      <c r="I30" s="21" t="s">
        <v>9</v>
      </c>
      <c r="J30" s="21" t="s">
        <v>9</v>
      </c>
      <c r="K30" s="21" t="s">
        <v>10</v>
      </c>
      <c r="L30" s="21" t="s">
        <v>9</v>
      </c>
      <c r="M30" s="21" t="s">
        <v>10</v>
      </c>
      <c r="N30" s="21" t="s">
        <v>10</v>
      </c>
      <c r="O30" s="124" t="s">
        <v>203</v>
      </c>
      <c r="P30" s="124" t="s">
        <v>10</v>
      </c>
      <c r="Q30" s="21" t="s">
        <v>191</v>
      </c>
      <c r="R30" s="21" t="s">
        <v>204</v>
      </c>
      <c r="S30" s="21" t="s">
        <v>191</v>
      </c>
      <c r="T30" s="21" t="s">
        <v>191</v>
      </c>
      <c r="U30" s="21" t="s">
        <v>9</v>
      </c>
      <c r="V30" s="21" t="s">
        <v>191</v>
      </c>
      <c r="W30" s="124" t="s">
        <v>10</v>
      </c>
      <c r="X30" s="124" t="s">
        <v>9</v>
      </c>
      <c r="Y30" s="37"/>
      <c r="Z30" s="1"/>
    </row>
    <row r="31" spans="1:26" s="3" customFormat="1" ht="12.75">
      <c r="A31" s="10">
        <v>2017</v>
      </c>
      <c r="B31" s="11" t="s">
        <v>0</v>
      </c>
      <c r="C31" s="11"/>
      <c r="D31" s="12"/>
      <c r="E31" s="13"/>
      <c r="F31" s="6"/>
      <c r="G31" s="6">
        <v>5</v>
      </c>
      <c r="H31" s="6"/>
      <c r="I31" s="17"/>
      <c r="J31" s="6">
        <v>0</v>
      </c>
      <c r="K31" s="17">
        <v>0</v>
      </c>
      <c r="L31" s="17">
        <v>1</v>
      </c>
      <c r="M31" s="17">
        <v>0</v>
      </c>
      <c r="N31" s="17">
        <v>2</v>
      </c>
      <c r="O31" s="17"/>
      <c r="P31" s="17"/>
      <c r="Q31" s="17">
        <v>0</v>
      </c>
      <c r="R31" s="17"/>
      <c r="S31" s="17"/>
      <c r="T31" s="17"/>
      <c r="U31" s="17"/>
      <c r="V31" s="25"/>
      <c r="W31" s="17">
        <v>3</v>
      </c>
      <c r="X31" s="17">
        <v>3</v>
      </c>
      <c r="Y31" s="1"/>
      <c r="Z31" s="1"/>
    </row>
    <row r="32" spans="1:26" s="3" customFormat="1" ht="12.75">
      <c r="A32" s="10">
        <v>2017</v>
      </c>
      <c r="B32" s="11" t="s">
        <v>23</v>
      </c>
      <c r="C32" s="11"/>
      <c r="D32" s="12"/>
      <c r="E32" s="13"/>
      <c r="F32" s="15"/>
      <c r="G32" s="153">
        <v>0.009591435185185185</v>
      </c>
      <c r="H32" s="160"/>
      <c r="I32" s="126"/>
      <c r="J32" s="161">
        <v>0.006462962962962963</v>
      </c>
      <c r="K32" s="161">
        <v>0.006053240740740741</v>
      </c>
      <c r="L32" s="161">
        <v>0.008124999999999999</v>
      </c>
      <c r="M32" s="161">
        <v>0.007662037037037037</v>
      </c>
      <c r="N32" s="161">
        <v>0.0076689814814814815</v>
      </c>
      <c r="O32" s="127"/>
      <c r="P32" s="26"/>
      <c r="Q32" s="161">
        <v>0.006947916666666667</v>
      </c>
      <c r="R32" s="26"/>
      <c r="S32" s="26"/>
      <c r="T32" s="26"/>
      <c r="U32" s="26"/>
      <c r="V32" s="26"/>
      <c r="W32" s="161">
        <v>0.00638425925925926</v>
      </c>
      <c r="X32" s="161">
        <v>0.007640046296296297</v>
      </c>
      <c r="Y32" s="1"/>
      <c r="Z32" s="1"/>
    </row>
    <row r="33" spans="1:26" s="3" customFormat="1" ht="13.5" customHeight="1">
      <c r="A33" s="10">
        <v>2017</v>
      </c>
      <c r="B33" s="11" t="s">
        <v>2</v>
      </c>
      <c r="C33" s="11"/>
      <c r="D33" s="12"/>
      <c r="E33" s="13"/>
      <c r="F33" s="16"/>
      <c r="G33" s="16">
        <v>15</v>
      </c>
      <c r="H33" s="16"/>
      <c r="I33" s="16"/>
      <c r="J33" s="27">
        <v>5</v>
      </c>
      <c r="K33" s="27">
        <v>3</v>
      </c>
      <c r="L33" s="27">
        <v>3</v>
      </c>
      <c r="M33" s="27">
        <v>1</v>
      </c>
      <c r="N33" s="27">
        <v>15</v>
      </c>
      <c r="O33" s="27"/>
      <c r="P33" s="27"/>
      <c r="Q33" s="27">
        <v>4</v>
      </c>
      <c r="R33" s="27"/>
      <c r="S33" s="27"/>
      <c r="T33" s="27"/>
      <c r="U33" s="27"/>
      <c r="V33" s="27"/>
      <c r="W33" s="27">
        <v>37</v>
      </c>
      <c r="X33" s="27">
        <v>31</v>
      </c>
      <c r="Y33" s="1"/>
      <c r="Z33" s="1"/>
    </row>
    <row r="34" spans="1:26" s="3" customFormat="1" ht="13.5" customHeight="1">
      <c r="A34" s="10">
        <v>2017</v>
      </c>
      <c r="B34" s="11" t="s">
        <v>1</v>
      </c>
      <c r="C34" s="11"/>
      <c r="D34" s="12">
        <f>SUM(LARGE(F34:X34,1),LARGE(F34:X34,2),LARGE(F34:X34,3))</f>
        <v>246.05</v>
      </c>
      <c r="E34" s="13">
        <f>SUM(LARGE(F34:X34,1),LARGE(F34:X34,2),LARGE(F34:X34,3),LARGE(F34:X34,4),LARGE(F34:X34,5))</f>
        <v>395.97</v>
      </c>
      <c r="F34" s="6"/>
      <c r="G34" s="6">
        <v>63.4</v>
      </c>
      <c r="H34" s="6"/>
      <c r="I34" s="17"/>
      <c r="J34" s="17">
        <v>76.81</v>
      </c>
      <c r="K34" s="17">
        <v>70.01</v>
      </c>
      <c r="L34" s="17">
        <v>76.58</v>
      </c>
      <c r="M34" s="17">
        <v>91</v>
      </c>
      <c r="N34" s="17">
        <v>63.81</v>
      </c>
      <c r="O34" s="17"/>
      <c r="P34" s="17"/>
      <c r="Q34" s="17">
        <v>78.24</v>
      </c>
      <c r="R34" s="17"/>
      <c r="S34" s="17"/>
      <c r="T34" s="17"/>
      <c r="U34" s="17"/>
      <c r="V34" s="17"/>
      <c r="W34" s="17">
        <v>73.34</v>
      </c>
      <c r="X34" s="17">
        <v>69.59</v>
      </c>
      <c r="Y34" s="1"/>
      <c r="Z34" s="1"/>
    </row>
    <row r="35" spans="1:26" s="3" customFormat="1" ht="13.5" customHeight="1">
      <c r="A35" s="42" t="s">
        <v>22</v>
      </c>
      <c r="B35" s="43"/>
      <c r="C35" s="44">
        <f>+Y35/Z35</f>
        <v>84.44444444444444</v>
      </c>
      <c r="D35" s="12"/>
      <c r="E35" s="13"/>
      <c r="F35" s="37"/>
      <c r="G35" s="37">
        <v>50</v>
      </c>
      <c r="H35" s="37"/>
      <c r="I35" s="37"/>
      <c r="J35" s="37">
        <v>100</v>
      </c>
      <c r="K35" s="37">
        <v>100</v>
      </c>
      <c r="L35" s="37">
        <v>90</v>
      </c>
      <c r="M35" s="37">
        <v>100</v>
      </c>
      <c r="N35" s="37">
        <v>80</v>
      </c>
      <c r="O35" s="37"/>
      <c r="P35" s="37"/>
      <c r="Q35" s="37">
        <v>100</v>
      </c>
      <c r="R35" s="37"/>
      <c r="S35" s="37"/>
      <c r="T35" s="37"/>
      <c r="U35" s="37"/>
      <c r="V35" s="37"/>
      <c r="W35" s="37">
        <v>70</v>
      </c>
      <c r="X35" s="37">
        <v>70</v>
      </c>
      <c r="Y35" s="45">
        <f>SUM(F35:X35)</f>
        <v>760</v>
      </c>
      <c r="Z35" s="40">
        <f>COUNT(F35:X35)</f>
        <v>9</v>
      </c>
    </row>
    <row r="36" spans="1:26" s="3" customFormat="1" ht="13.5" customHeight="1">
      <c r="A36" s="1"/>
      <c r="D36" s="4"/>
      <c r="E36" s="5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1"/>
      <c r="Z36"/>
    </row>
    <row r="37" spans="1:26" s="3" customFormat="1" ht="13.5" customHeight="1">
      <c r="A37" s="1"/>
      <c r="D37" s="4"/>
      <c r="E37" s="5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1"/>
      <c r="Z37"/>
    </row>
    <row r="38" spans="1:26" s="3" customFormat="1" ht="13.5" customHeight="1">
      <c r="A38" s="1"/>
      <c r="D38" s="4"/>
      <c r="E38" s="5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1"/>
      <c r="Z38"/>
    </row>
    <row r="39" spans="1:26" s="3" customFormat="1" ht="13.5" customHeight="1">
      <c r="A39" s="1"/>
      <c r="D39" s="4"/>
      <c r="E39" s="5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"/>
      <c r="Z39"/>
    </row>
    <row r="40" spans="1:26" s="3" customFormat="1" ht="13.5" customHeight="1">
      <c r="A40" s="1"/>
      <c r="D40" s="4"/>
      <c r="E40" s="5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"/>
      <c r="Z40"/>
    </row>
    <row r="41" spans="1:26" s="3" customFormat="1" ht="13.5" customHeight="1" thickBot="1">
      <c r="A41" s="1"/>
      <c r="D41" s="4"/>
      <c r="E41" s="5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1"/>
      <c r="Z41"/>
    </row>
    <row r="42" spans="1:29" ht="12.75">
      <c r="A42" s="66"/>
      <c r="B42" s="67"/>
      <c r="C42" s="67"/>
      <c r="D42" s="68"/>
      <c r="E42" s="69"/>
      <c r="F42" s="67" t="s">
        <v>76</v>
      </c>
      <c r="G42" s="67" t="s">
        <v>77</v>
      </c>
      <c r="H42" s="67" t="s">
        <v>78</v>
      </c>
      <c r="I42" s="67" t="s">
        <v>79</v>
      </c>
      <c r="J42" s="70"/>
      <c r="K42" s="70"/>
      <c r="L42" s="70"/>
      <c r="M42" s="71"/>
      <c r="Z42"/>
      <c r="AA42">
        <v>0</v>
      </c>
      <c r="AB42">
        <v>100</v>
      </c>
      <c r="AC42">
        <v>100</v>
      </c>
    </row>
    <row r="43" spans="1:29" ht="12.75">
      <c r="A43" s="72">
        <v>2014</v>
      </c>
      <c r="B43" s="11" t="s">
        <v>75</v>
      </c>
      <c r="C43" s="11"/>
      <c r="D43" s="12"/>
      <c r="E43" s="13"/>
      <c r="F43" s="14"/>
      <c r="G43" s="80">
        <v>0.23124999999999998</v>
      </c>
      <c r="H43" s="14"/>
      <c r="I43" s="14"/>
      <c r="J43" s="14"/>
      <c r="K43" s="14"/>
      <c r="L43" s="14"/>
      <c r="M43" s="73"/>
      <c r="Z43"/>
      <c r="AA43">
        <v>1</v>
      </c>
      <c r="AB43">
        <v>90</v>
      </c>
      <c r="AC43">
        <v>80</v>
      </c>
    </row>
    <row r="44" spans="1:29" ht="12.75">
      <c r="A44" s="72"/>
      <c r="B44" s="11"/>
      <c r="C44" s="11"/>
      <c r="D44" s="12"/>
      <c r="E44" s="13"/>
      <c r="F44" s="14"/>
      <c r="G44" s="14"/>
      <c r="H44" s="14"/>
      <c r="I44" s="14"/>
      <c r="J44" s="14"/>
      <c r="K44" s="14"/>
      <c r="L44" s="14"/>
      <c r="M44" s="73"/>
      <c r="Z44"/>
      <c r="AA44">
        <v>2</v>
      </c>
      <c r="AB44">
        <v>80</v>
      </c>
      <c r="AC44">
        <v>60</v>
      </c>
    </row>
    <row r="45" spans="1:29" ht="12.75">
      <c r="A45" s="72"/>
      <c r="B45" s="11"/>
      <c r="C45" s="11"/>
      <c r="D45" s="12"/>
      <c r="E45" s="13"/>
      <c r="F45" s="14" t="s">
        <v>81</v>
      </c>
      <c r="G45" s="14" t="s">
        <v>82</v>
      </c>
      <c r="H45" s="14" t="s">
        <v>83</v>
      </c>
      <c r="I45" s="14" t="s">
        <v>84</v>
      </c>
      <c r="J45" s="14" t="s">
        <v>85</v>
      </c>
      <c r="K45" s="14" t="s">
        <v>86</v>
      </c>
      <c r="L45" s="14" t="s">
        <v>87</v>
      </c>
      <c r="M45" s="73" t="s">
        <v>88</v>
      </c>
      <c r="Z45"/>
      <c r="AA45">
        <v>3</v>
      </c>
      <c r="AB45">
        <v>70</v>
      </c>
      <c r="AC45">
        <v>40</v>
      </c>
    </row>
    <row r="46" spans="1:29" ht="13.5" thickBot="1">
      <c r="A46" s="74">
        <v>2014</v>
      </c>
      <c r="B46" s="75" t="s">
        <v>80</v>
      </c>
      <c r="C46" s="75"/>
      <c r="D46" s="76"/>
      <c r="E46" s="77"/>
      <c r="F46" s="78"/>
      <c r="G46" s="78"/>
      <c r="H46" s="78"/>
      <c r="I46" s="78"/>
      <c r="J46" s="78"/>
      <c r="K46" s="78"/>
      <c r="L46" s="78"/>
      <c r="M46" s="79"/>
      <c r="Z46"/>
      <c r="AA46">
        <v>4</v>
      </c>
      <c r="AB46">
        <v>60</v>
      </c>
      <c r="AC46">
        <v>20</v>
      </c>
    </row>
    <row r="49" spans="27:29" ht="12.75">
      <c r="AA49">
        <v>5</v>
      </c>
      <c r="AB49">
        <v>50</v>
      </c>
      <c r="AC49">
        <v>0</v>
      </c>
    </row>
    <row r="50" spans="9:28" ht="12.75">
      <c r="I50" s="49"/>
      <c r="J50" s="49"/>
      <c r="K50" s="49"/>
      <c r="AA50">
        <v>6</v>
      </c>
      <c r="AB50">
        <v>40</v>
      </c>
    </row>
    <row r="51" spans="27:28" ht="12.75">
      <c r="AA51">
        <v>7</v>
      </c>
      <c r="AB51">
        <v>30</v>
      </c>
    </row>
    <row r="52" spans="27:28" ht="12.75">
      <c r="AA52">
        <v>8</v>
      </c>
      <c r="AB52">
        <v>20</v>
      </c>
    </row>
    <row r="53" spans="15:28" ht="12.75">
      <c r="O53" s="29"/>
      <c r="AA53">
        <v>9</v>
      </c>
      <c r="AB53">
        <v>10</v>
      </c>
    </row>
    <row r="54" spans="27:28" ht="12.75">
      <c r="AA54">
        <v>10</v>
      </c>
      <c r="AB54">
        <v>0</v>
      </c>
    </row>
    <row r="57" spans="27:29" ht="12.75">
      <c r="AA57">
        <v>0</v>
      </c>
      <c r="AB57">
        <v>100</v>
      </c>
      <c r="AC57">
        <v>100</v>
      </c>
    </row>
    <row r="58" spans="15:29" ht="12.75">
      <c r="O58" s="29"/>
      <c r="AA58">
        <v>1</v>
      </c>
      <c r="AB58">
        <v>95</v>
      </c>
      <c r="AC58">
        <v>93.5</v>
      </c>
    </row>
    <row r="59" spans="27:29" ht="12.75">
      <c r="AA59">
        <v>2</v>
      </c>
      <c r="AB59">
        <v>90</v>
      </c>
      <c r="AC59">
        <v>87</v>
      </c>
    </row>
    <row r="60" spans="27:29" ht="12.75">
      <c r="AA60">
        <v>3</v>
      </c>
      <c r="AB60">
        <v>85</v>
      </c>
      <c r="AC60">
        <v>80.5</v>
      </c>
    </row>
    <row r="61" spans="27:29" ht="12.75">
      <c r="AA61">
        <v>4</v>
      </c>
      <c r="AB61">
        <v>80</v>
      </c>
      <c r="AC61">
        <v>74</v>
      </c>
    </row>
    <row r="62" spans="27:29" ht="12.75">
      <c r="AA62">
        <v>5</v>
      </c>
      <c r="AB62">
        <v>75</v>
      </c>
      <c r="AC62">
        <v>67.5</v>
      </c>
    </row>
    <row r="63" spans="27:29" ht="12.75">
      <c r="AA63">
        <v>6</v>
      </c>
      <c r="AB63">
        <v>70</v>
      </c>
      <c r="AC63">
        <v>61</v>
      </c>
    </row>
    <row r="64" spans="27:29" ht="12.75">
      <c r="AA64">
        <v>7</v>
      </c>
      <c r="AB64">
        <v>65</v>
      </c>
      <c r="AC64">
        <v>54.5</v>
      </c>
    </row>
    <row r="65" spans="27:29" ht="12.75">
      <c r="AA65">
        <v>8</v>
      </c>
      <c r="AB65">
        <v>60</v>
      </c>
      <c r="AC65">
        <v>48</v>
      </c>
    </row>
    <row r="66" spans="27:29" ht="12.75">
      <c r="AA66">
        <v>9</v>
      </c>
      <c r="AB66">
        <v>55</v>
      </c>
      <c r="AC66">
        <v>41.5</v>
      </c>
    </row>
    <row r="67" spans="27:29" ht="12.75">
      <c r="AA67">
        <v>10</v>
      </c>
      <c r="AB67">
        <v>50</v>
      </c>
      <c r="AC67">
        <v>35</v>
      </c>
    </row>
    <row r="68" spans="27:29" ht="12.75">
      <c r="AA68">
        <v>11</v>
      </c>
      <c r="AB68">
        <v>45</v>
      </c>
      <c r="AC68">
        <v>28.5</v>
      </c>
    </row>
    <row r="69" spans="27:29" ht="12.75">
      <c r="AA69">
        <v>12</v>
      </c>
      <c r="AB69">
        <v>40</v>
      </c>
      <c r="AC69">
        <v>22</v>
      </c>
    </row>
    <row r="70" spans="27:29" ht="12.75">
      <c r="AA70">
        <v>13</v>
      </c>
      <c r="AB70">
        <v>35</v>
      </c>
      <c r="AC70">
        <v>15.5</v>
      </c>
    </row>
    <row r="71" spans="27:29" ht="12.75">
      <c r="AA71">
        <v>14</v>
      </c>
      <c r="AB71">
        <v>30</v>
      </c>
      <c r="AC71">
        <v>9</v>
      </c>
    </row>
    <row r="72" spans="27:29" ht="12.75">
      <c r="AA72">
        <v>15</v>
      </c>
      <c r="AB72">
        <v>25</v>
      </c>
      <c r="AC72">
        <v>2.5</v>
      </c>
    </row>
    <row r="73" spans="27:28" ht="12.75">
      <c r="AA73">
        <v>16</v>
      </c>
      <c r="AB73">
        <v>20</v>
      </c>
    </row>
    <row r="74" spans="27:28" ht="12.75">
      <c r="AA74">
        <v>17</v>
      </c>
      <c r="AB74">
        <v>15</v>
      </c>
    </row>
    <row r="75" spans="27:28" ht="12.75">
      <c r="AA75">
        <v>18</v>
      </c>
      <c r="AB75">
        <v>10</v>
      </c>
    </row>
    <row r="76" spans="27:28" ht="12.75">
      <c r="AA76">
        <v>19</v>
      </c>
      <c r="AB76">
        <v>5</v>
      </c>
    </row>
    <row r="77" spans="27:28" ht="12.75">
      <c r="AA77">
        <v>20</v>
      </c>
      <c r="AB77">
        <v>0</v>
      </c>
    </row>
  </sheetData>
  <sheetProtection/>
  <mergeCells count="1">
    <mergeCell ref="A1:B2"/>
  </mergeCells>
  <conditionalFormatting sqref="L17:N17 Q17">
    <cfRule type="top10" priority="11" dxfId="0" stopIfTrue="1" rank="3" bottom="1"/>
  </conditionalFormatting>
  <conditionalFormatting sqref="F20:X20">
    <cfRule type="top10" priority="10" dxfId="0" stopIfTrue="1" rank="3"/>
  </conditionalFormatting>
  <conditionalFormatting sqref="J10:N10 Q10">
    <cfRule type="top10" priority="9" dxfId="0" stopIfTrue="1" rank="3" bottom="1"/>
  </conditionalFormatting>
  <conditionalFormatting sqref="F13:X13">
    <cfRule type="top10" priority="8" dxfId="0" stopIfTrue="1" rank="3"/>
  </conditionalFormatting>
  <conditionalFormatting sqref="L4 N4 Q4 T4">
    <cfRule type="top10" priority="7" dxfId="0" stopIfTrue="1" rank="3" bottom="1"/>
  </conditionalFormatting>
  <conditionalFormatting sqref="F7:X7">
    <cfRule type="top10" priority="6" dxfId="0" stopIfTrue="1" rank="3"/>
  </conditionalFormatting>
  <conditionalFormatting sqref="R17:X17 F4:K4 M4 O4:P4 R4:S4 U4:X4 F10:I10 O10:P10 R10:X10 F17:K17 O17:P17 F24:X24">
    <cfRule type="expression" priority="18" dxfId="4" stopIfTrue="1">
      <formula>SMALL(($F$24:$X$24),MIN(3,COUNT($F$24:$X$24)))&gt;=F4</formula>
    </cfRule>
  </conditionalFormatting>
  <conditionalFormatting sqref="F27:X27">
    <cfRule type="expression" priority="19" dxfId="4" stopIfTrue="1">
      <formula>LARGE(($F$27:$X$27),MIN(3,COUNT($F$27:$X$27)))&lt;=F27</formula>
    </cfRule>
  </conditionalFormatting>
  <conditionalFormatting sqref="F34:X34">
    <cfRule type="top10" priority="2" dxfId="0" rank="3"/>
  </conditionalFormatting>
  <conditionalFormatting sqref="F31:X31">
    <cfRule type="top10" priority="1" dxfId="0" rank="3" bottom="1"/>
  </conditionalFormatting>
  <printOptions/>
  <pageMargins left="0.27" right="0.31" top="0.984251969" bottom="0.984251969" header="0.4921259845" footer="0.4921259845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zoomScalePageLayoutView="0" workbookViewId="0" topLeftCell="A1">
      <pane xSplit="5" ySplit="2" topLeftCell="F1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K37" sqref="K37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0.00390625" style="0" bestFit="1" customWidth="1"/>
    <col min="17" max="17" width="11.140625" style="0" bestFit="1" customWidth="1"/>
    <col min="18" max="18" width="9.00390625" style="0" bestFit="1" customWidth="1"/>
    <col min="19" max="19" width="8.140625" style="0" bestFit="1" customWidth="1"/>
    <col min="20" max="21" width="13.57421875" style="0" bestFit="1" customWidth="1"/>
    <col min="22" max="22" width="10.140625" style="0" bestFit="1" customWidth="1"/>
    <col min="23" max="23" width="9.8515625" style="0" bestFit="1" customWidth="1"/>
    <col min="24" max="24" width="13.57421875" style="0" bestFit="1" customWidth="1"/>
    <col min="25" max="25" width="4.00390625" style="1" bestFit="1" customWidth="1"/>
    <col min="26" max="26" width="2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  <col min="30" max="30" width="4.00390625" style="0" bestFit="1" customWidth="1"/>
    <col min="31" max="31" width="5.00390625" style="0" bestFit="1" customWidth="1"/>
  </cols>
  <sheetData>
    <row r="1" spans="1:26" ht="12.75" customHeight="1">
      <c r="A1" s="172" t="s">
        <v>36</v>
      </c>
      <c r="B1" s="173"/>
      <c r="W1" s="65" t="s">
        <v>19</v>
      </c>
      <c r="X1" s="65" t="s">
        <v>19</v>
      </c>
      <c r="Z1"/>
    </row>
    <row r="2" spans="1:24" s="2" customFormat="1" ht="13.5" customHeight="1" thickBot="1">
      <c r="A2" s="174"/>
      <c r="B2" s="175" t="s">
        <v>36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8" t="s">
        <v>18</v>
      </c>
      <c r="X2" s="9" t="s">
        <v>18</v>
      </c>
    </row>
    <row r="3" spans="2:28" s="21" customFormat="1" ht="12.75">
      <c r="B3" s="22" t="s">
        <v>52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6" ht="12.75">
      <c r="A4" s="10">
        <v>2013</v>
      </c>
      <c r="B4" s="11" t="s">
        <v>0</v>
      </c>
      <c r="C4" s="11"/>
      <c r="D4" s="12"/>
      <c r="E4" s="13"/>
      <c r="F4" s="6" t="s">
        <v>206</v>
      </c>
      <c r="G4" s="6" t="s">
        <v>206</v>
      </c>
      <c r="H4" s="6" t="s">
        <v>206</v>
      </c>
      <c r="I4" s="6" t="s">
        <v>206</v>
      </c>
      <c r="J4" s="6" t="s">
        <v>206</v>
      </c>
      <c r="K4" s="6" t="s">
        <v>206</v>
      </c>
      <c r="L4" s="6" t="s">
        <v>206</v>
      </c>
      <c r="M4" s="6" t="s">
        <v>206</v>
      </c>
      <c r="N4" s="6" t="s">
        <v>206</v>
      </c>
      <c r="O4" s="6" t="s">
        <v>206</v>
      </c>
      <c r="P4" s="6" t="s">
        <v>206</v>
      </c>
      <c r="Q4" s="6" t="s">
        <v>206</v>
      </c>
      <c r="R4" s="6" t="s">
        <v>206</v>
      </c>
      <c r="S4" s="6" t="s">
        <v>206</v>
      </c>
      <c r="T4" s="17">
        <v>8</v>
      </c>
      <c r="U4" s="6" t="s">
        <v>206</v>
      </c>
      <c r="V4" s="6" t="s">
        <v>206</v>
      </c>
      <c r="W4" s="6" t="s">
        <v>206</v>
      </c>
      <c r="X4" s="6" t="s">
        <v>206</v>
      </c>
      <c r="Z4"/>
    </row>
    <row r="5" spans="1:26" ht="12.75">
      <c r="A5" s="10">
        <v>2013</v>
      </c>
      <c r="B5" s="11" t="s">
        <v>23</v>
      </c>
      <c r="C5" s="11"/>
      <c r="D5" s="12"/>
      <c r="E5" s="13"/>
      <c r="F5" s="15"/>
      <c r="G5" s="127"/>
      <c r="H5" s="1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>
        <v>0.025740740740740745</v>
      </c>
      <c r="U5" s="26"/>
      <c r="V5" s="26"/>
      <c r="W5" s="26"/>
      <c r="X5" s="26"/>
      <c r="Z5"/>
    </row>
    <row r="6" spans="1:26" ht="12.75">
      <c r="A6" s="10">
        <v>2013</v>
      </c>
      <c r="B6" s="11" t="s">
        <v>2</v>
      </c>
      <c r="C6" s="11"/>
      <c r="D6" s="12"/>
      <c r="E6" s="13"/>
      <c r="F6" s="16"/>
      <c r="G6" s="16"/>
      <c r="H6" s="1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>
        <v>3</v>
      </c>
      <c r="U6" s="27"/>
      <c r="V6" s="28"/>
      <c r="W6" s="27"/>
      <c r="X6" s="27"/>
      <c r="Z6"/>
    </row>
    <row r="7" spans="1:26" ht="12.75">
      <c r="A7" s="10">
        <v>2013</v>
      </c>
      <c r="B7" s="11" t="s">
        <v>1</v>
      </c>
      <c r="C7" s="11"/>
      <c r="D7" s="12"/>
      <c r="E7" s="13"/>
      <c r="F7" s="6"/>
      <c r="G7" s="6"/>
      <c r="H7" s="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v>57.91</v>
      </c>
      <c r="U7" s="17"/>
      <c r="V7" s="17"/>
      <c r="W7" s="17"/>
      <c r="X7" s="17"/>
      <c r="Z7"/>
    </row>
    <row r="8" spans="1:30" s="3" customFormat="1" ht="12.75">
      <c r="A8" s="42" t="s">
        <v>22</v>
      </c>
      <c r="B8" s="43"/>
      <c r="C8" s="44">
        <f>+Y8/Z8</f>
        <v>60</v>
      </c>
      <c r="D8" s="39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>
        <v>60</v>
      </c>
      <c r="U8" s="37"/>
      <c r="V8" s="37"/>
      <c r="W8" s="37"/>
      <c r="X8" s="37"/>
      <c r="Y8" s="45">
        <f>SUM(F8:X8)</f>
        <v>60</v>
      </c>
      <c r="Z8" s="40">
        <f>COUNT(F8:X8)</f>
        <v>1</v>
      </c>
      <c r="AA8"/>
      <c r="AD8"/>
    </row>
    <row r="9" spans="2:30" s="21" customFormat="1" ht="12.75">
      <c r="B9" s="22" t="s">
        <v>52</v>
      </c>
      <c r="C9" s="22"/>
      <c r="D9" s="23"/>
      <c r="E9" s="24"/>
      <c r="F9" s="21" t="s">
        <v>10</v>
      </c>
      <c r="G9" s="21" t="s">
        <v>10</v>
      </c>
      <c r="H9" s="21" t="s">
        <v>10</v>
      </c>
      <c r="I9" s="21" t="s">
        <v>9</v>
      </c>
      <c r="J9" s="21" t="s">
        <v>9</v>
      </c>
      <c r="K9" s="21" t="s">
        <v>10</v>
      </c>
      <c r="L9" s="21" t="s">
        <v>9</v>
      </c>
      <c r="M9" s="21" t="s">
        <v>10</v>
      </c>
      <c r="N9" s="21" t="s">
        <v>11</v>
      </c>
      <c r="Q9" s="21" t="s">
        <v>9</v>
      </c>
      <c r="U9" s="65" t="s">
        <v>19</v>
      </c>
      <c r="V9" s="65" t="s">
        <v>19</v>
      </c>
      <c r="Y9" s="37"/>
      <c r="Z9" s="1"/>
      <c r="AA9"/>
      <c r="AD9"/>
    </row>
    <row r="10" spans="1:26" s="122" customFormat="1" ht="12.75">
      <c r="A10" s="41">
        <v>2014</v>
      </c>
      <c r="B10" s="128" t="s">
        <v>0</v>
      </c>
      <c r="C10" s="128"/>
      <c r="D10" s="128"/>
      <c r="E10" s="128"/>
      <c r="F10" s="6" t="s">
        <v>206</v>
      </c>
      <c r="G10" s="6" t="s">
        <v>206</v>
      </c>
      <c r="H10" s="6">
        <v>4</v>
      </c>
      <c r="I10" s="6" t="s">
        <v>206</v>
      </c>
      <c r="J10" s="17">
        <v>13</v>
      </c>
      <c r="K10" s="17">
        <v>8</v>
      </c>
      <c r="L10" s="17">
        <v>14</v>
      </c>
      <c r="M10" s="17">
        <v>2</v>
      </c>
      <c r="N10" s="17">
        <v>6</v>
      </c>
      <c r="O10" s="6" t="s">
        <v>206</v>
      </c>
      <c r="P10" s="6" t="s">
        <v>206</v>
      </c>
      <c r="Q10" s="17">
        <v>10</v>
      </c>
      <c r="R10" s="6" t="s">
        <v>206</v>
      </c>
      <c r="S10" s="6" t="s">
        <v>206</v>
      </c>
      <c r="T10" s="6" t="s">
        <v>206</v>
      </c>
      <c r="U10" s="6" t="s">
        <v>206</v>
      </c>
      <c r="V10" s="6" t="s">
        <v>206</v>
      </c>
      <c r="W10" s="6" t="s">
        <v>206</v>
      </c>
      <c r="X10" s="6" t="s">
        <v>206</v>
      </c>
      <c r="Y10" s="129"/>
      <c r="Z10" s="129"/>
    </row>
    <row r="11" spans="1:26" s="122" customFormat="1" ht="12.75">
      <c r="A11" s="41">
        <v>2014</v>
      </c>
      <c r="B11" s="128" t="s">
        <v>23</v>
      </c>
      <c r="C11" s="128"/>
      <c r="D11" s="128"/>
      <c r="E11" s="128"/>
      <c r="F11" s="15"/>
      <c r="G11" s="127"/>
      <c r="H11" s="126">
        <v>0.014201388888888888</v>
      </c>
      <c r="I11" s="26"/>
      <c r="J11" s="26">
        <v>0.0298587962962963</v>
      </c>
      <c r="K11" s="26">
        <v>0.01604513888888889</v>
      </c>
      <c r="L11" s="26">
        <v>0.03045138888888889</v>
      </c>
      <c r="M11" s="26">
        <v>0.012592592592592593</v>
      </c>
      <c r="N11" s="26">
        <v>0.03273148148148148</v>
      </c>
      <c r="O11" s="26"/>
      <c r="P11" s="26"/>
      <c r="Q11" s="26">
        <v>0.025613425925925925</v>
      </c>
      <c r="R11" s="26"/>
      <c r="S11" s="26"/>
      <c r="T11" s="26"/>
      <c r="U11" s="26"/>
      <c r="V11" s="26"/>
      <c r="W11" s="26"/>
      <c r="X11" s="26"/>
      <c r="Y11" s="129"/>
      <c r="Z11" s="129"/>
    </row>
    <row r="12" spans="1:26" s="122" customFormat="1" ht="12.75">
      <c r="A12" s="41">
        <v>2014</v>
      </c>
      <c r="B12" s="128" t="s">
        <v>2</v>
      </c>
      <c r="C12" s="128"/>
      <c r="D12" s="128"/>
      <c r="E12" s="128"/>
      <c r="F12" s="16"/>
      <c r="G12" s="16"/>
      <c r="H12" s="16">
        <v>2</v>
      </c>
      <c r="I12" s="27"/>
      <c r="J12" s="27">
        <v>21</v>
      </c>
      <c r="K12" s="27">
        <v>3</v>
      </c>
      <c r="L12" s="27">
        <v>4</v>
      </c>
      <c r="M12" s="27">
        <v>1</v>
      </c>
      <c r="N12" s="27">
        <v>1</v>
      </c>
      <c r="O12" s="27"/>
      <c r="P12" s="27"/>
      <c r="Q12" s="27">
        <v>2</v>
      </c>
      <c r="R12" s="27"/>
      <c r="S12" s="27"/>
      <c r="T12" s="27"/>
      <c r="U12" s="27"/>
      <c r="V12" s="28"/>
      <c r="W12" s="27"/>
      <c r="X12" s="27"/>
      <c r="Y12" s="129"/>
      <c r="Z12" s="129"/>
    </row>
    <row r="13" spans="1:26" s="122" customFormat="1" ht="12.75">
      <c r="A13" s="41">
        <v>2014</v>
      </c>
      <c r="B13" s="128" t="s">
        <v>1</v>
      </c>
      <c r="C13" s="128"/>
      <c r="D13" s="128">
        <f>SUM(LARGE(F13:X13,1),LARGE(F13:X13,2),LARGE(F13:X13,3))</f>
        <v>209.62</v>
      </c>
      <c r="E13" s="128">
        <f>SUM(LARGE(F13:X13,1),LARGE(F13:X13,2),LARGE(F13:X13,3),LARGE(F13:X13,4),LARGE(F13:X13,5))</f>
        <v>330.8</v>
      </c>
      <c r="F13" s="6"/>
      <c r="G13" s="6"/>
      <c r="H13" s="6">
        <v>57.33</v>
      </c>
      <c r="I13" s="17"/>
      <c r="J13" s="17">
        <v>47.18</v>
      </c>
      <c r="K13" s="17">
        <v>48.88</v>
      </c>
      <c r="L13" s="17">
        <v>63.85</v>
      </c>
      <c r="M13" s="17">
        <v>69</v>
      </c>
      <c r="N13" s="17">
        <v>69</v>
      </c>
      <c r="O13" s="17"/>
      <c r="P13" s="17"/>
      <c r="Q13" s="17">
        <v>71.62</v>
      </c>
      <c r="R13" s="17"/>
      <c r="S13" s="17"/>
      <c r="T13" s="17"/>
      <c r="U13" s="17"/>
      <c r="V13" s="17"/>
      <c r="W13" s="17"/>
      <c r="X13" s="17"/>
      <c r="Y13" s="129"/>
      <c r="Z13" s="129"/>
    </row>
    <row r="14" spans="1:30" s="3" customFormat="1" ht="12.75">
      <c r="A14" s="42" t="s">
        <v>22</v>
      </c>
      <c r="B14" s="43"/>
      <c r="C14" s="44">
        <f>+Y14/Z14</f>
        <v>49.285714285714285</v>
      </c>
      <c r="D14" s="39"/>
      <c r="E14" s="38"/>
      <c r="F14" s="37"/>
      <c r="G14" s="37"/>
      <c r="H14" s="37">
        <v>60</v>
      </c>
      <c r="I14" s="37"/>
      <c r="J14" s="37">
        <v>35</v>
      </c>
      <c r="K14" s="37">
        <v>20</v>
      </c>
      <c r="L14" s="37">
        <v>30</v>
      </c>
      <c r="M14" s="37">
        <v>80</v>
      </c>
      <c r="N14" s="37">
        <v>70</v>
      </c>
      <c r="O14" s="37"/>
      <c r="P14" s="37"/>
      <c r="Q14" s="37">
        <v>50</v>
      </c>
      <c r="R14" s="37"/>
      <c r="S14" s="37"/>
      <c r="T14" s="37"/>
      <c r="U14" s="37"/>
      <c r="V14" s="37"/>
      <c r="W14" s="37"/>
      <c r="X14" s="37"/>
      <c r="Y14" s="45">
        <f>SUM(F14:X14)</f>
        <v>345</v>
      </c>
      <c r="Z14" s="40">
        <f>COUNT(F14:X14)</f>
        <v>7</v>
      </c>
      <c r="AD14"/>
    </row>
    <row r="15" spans="1:30" s="3" customFormat="1" ht="12.75">
      <c r="A15" s="42"/>
      <c r="B15" s="43"/>
      <c r="C15" s="44"/>
      <c r="D15" s="39"/>
      <c r="E15" s="38"/>
      <c r="F15" s="37"/>
      <c r="G15" s="37"/>
      <c r="H15" s="37"/>
      <c r="I15" s="37"/>
      <c r="J15" s="37"/>
      <c r="K15" s="37"/>
      <c r="L15" s="37"/>
      <c r="M15" s="37"/>
      <c r="N15" s="37"/>
      <c r="O15" s="9" t="s">
        <v>12</v>
      </c>
      <c r="P15" s="9" t="s">
        <v>12</v>
      </c>
      <c r="Q15" s="37"/>
      <c r="R15" s="9" t="s">
        <v>14</v>
      </c>
      <c r="S15" s="9" t="s">
        <v>14</v>
      </c>
      <c r="T15" s="37"/>
      <c r="U15" s="65" t="s">
        <v>19</v>
      </c>
      <c r="V15" s="65" t="s">
        <v>19</v>
      </c>
      <c r="W15" s="9" t="s">
        <v>18</v>
      </c>
      <c r="X15" s="9" t="s">
        <v>18</v>
      </c>
      <c r="Y15" s="45"/>
      <c r="Z15" s="40"/>
      <c r="AD15"/>
    </row>
    <row r="16" spans="2:30" s="21" customFormat="1" ht="12.75">
      <c r="B16" s="22" t="s">
        <v>52</v>
      </c>
      <c r="C16" s="22"/>
      <c r="D16" s="23"/>
      <c r="E16" s="24"/>
      <c r="F16" s="21" t="s">
        <v>10</v>
      </c>
      <c r="G16" s="21" t="s">
        <v>10</v>
      </c>
      <c r="H16" s="21" t="s">
        <v>10</v>
      </c>
      <c r="I16" s="21" t="s">
        <v>9</v>
      </c>
      <c r="J16" s="21" t="s">
        <v>9</v>
      </c>
      <c r="K16" s="21" t="s">
        <v>10</v>
      </c>
      <c r="L16" s="21" t="s">
        <v>10</v>
      </c>
      <c r="M16" s="21" t="s">
        <v>188</v>
      </c>
      <c r="N16" s="21" t="s">
        <v>11</v>
      </c>
      <c r="O16" s="134" t="s">
        <v>11</v>
      </c>
      <c r="P16" s="134" t="s">
        <v>10</v>
      </c>
      <c r="Q16" s="21" t="s">
        <v>9</v>
      </c>
      <c r="R16" s="124" t="s">
        <v>190</v>
      </c>
      <c r="S16" s="124" t="s">
        <v>191</v>
      </c>
      <c r="T16" s="124"/>
      <c r="U16" s="124" t="s">
        <v>11</v>
      </c>
      <c r="V16" s="124" t="s">
        <v>10</v>
      </c>
      <c r="W16" s="124" t="s">
        <v>10</v>
      </c>
      <c r="X16" s="124" t="s">
        <v>9</v>
      </c>
      <c r="Y16" s="37"/>
      <c r="Z16" s="1"/>
      <c r="AA16"/>
      <c r="AD16"/>
    </row>
    <row r="17" spans="1:24" ht="12.75">
      <c r="A17" s="10">
        <v>2015</v>
      </c>
      <c r="B17" s="11" t="s">
        <v>0</v>
      </c>
      <c r="C17" s="11"/>
      <c r="D17" s="12"/>
      <c r="E17" s="13"/>
      <c r="F17" s="6" t="s">
        <v>206</v>
      </c>
      <c r="G17" s="6" t="s">
        <v>206</v>
      </c>
      <c r="H17" s="6" t="s">
        <v>206</v>
      </c>
      <c r="I17" s="6" t="s">
        <v>206</v>
      </c>
      <c r="J17" s="6" t="s">
        <v>206</v>
      </c>
      <c r="K17" s="6" t="s">
        <v>206</v>
      </c>
      <c r="L17" s="17">
        <v>6</v>
      </c>
      <c r="M17" s="6" t="s">
        <v>206</v>
      </c>
      <c r="N17" s="17">
        <v>4</v>
      </c>
      <c r="O17" s="6" t="s">
        <v>206</v>
      </c>
      <c r="P17" s="6" t="s">
        <v>206</v>
      </c>
      <c r="Q17" s="17">
        <v>7</v>
      </c>
      <c r="R17" s="6" t="s">
        <v>206</v>
      </c>
      <c r="S17" s="6" t="s">
        <v>206</v>
      </c>
      <c r="T17" s="6" t="s">
        <v>206</v>
      </c>
      <c r="U17" s="6" t="s">
        <v>206</v>
      </c>
      <c r="V17" s="6" t="s">
        <v>206</v>
      </c>
      <c r="W17" s="6" t="s">
        <v>206</v>
      </c>
      <c r="X17" s="6" t="s">
        <v>206</v>
      </c>
    </row>
    <row r="18" spans="1:24" ht="12.75">
      <c r="A18" s="10">
        <v>2015</v>
      </c>
      <c r="B18" s="11" t="s">
        <v>23</v>
      </c>
      <c r="C18" s="11"/>
      <c r="D18" s="12"/>
      <c r="E18" s="13"/>
      <c r="F18" s="15"/>
      <c r="G18" s="127"/>
      <c r="H18" s="126"/>
      <c r="I18" s="26"/>
      <c r="J18" s="26"/>
      <c r="K18" s="26"/>
      <c r="L18" s="127">
        <v>0.023668981481481485</v>
      </c>
      <c r="M18" s="26"/>
      <c r="N18" s="127">
        <v>0.02241898148148148</v>
      </c>
      <c r="O18" s="26"/>
      <c r="P18" s="26"/>
      <c r="Q18" s="127">
        <v>0.02480324074074074</v>
      </c>
      <c r="R18" s="26"/>
      <c r="S18" s="26"/>
      <c r="T18" s="26"/>
      <c r="U18" s="26"/>
      <c r="V18" s="26"/>
      <c r="W18" s="26"/>
      <c r="X18" s="26"/>
    </row>
    <row r="19" spans="1:24" ht="12.75">
      <c r="A19" s="10">
        <v>2015</v>
      </c>
      <c r="B19" s="11" t="s">
        <v>2</v>
      </c>
      <c r="C19" s="11"/>
      <c r="D19" s="12"/>
      <c r="E19" s="13"/>
      <c r="F19" s="16"/>
      <c r="G19" s="16"/>
      <c r="H19" s="16"/>
      <c r="I19" s="27"/>
      <c r="J19" s="27"/>
      <c r="K19" s="27"/>
      <c r="L19" s="27">
        <v>4</v>
      </c>
      <c r="M19" s="27"/>
      <c r="N19" s="27">
        <v>1</v>
      </c>
      <c r="O19" s="27"/>
      <c r="P19" s="27"/>
      <c r="Q19" s="27">
        <v>1</v>
      </c>
      <c r="R19" s="27"/>
      <c r="S19" s="27"/>
      <c r="T19" s="27"/>
      <c r="U19" s="27"/>
      <c r="V19" s="28"/>
      <c r="W19" s="27"/>
      <c r="X19" s="27"/>
    </row>
    <row r="20" spans="1:24" ht="12.75">
      <c r="A20" s="10">
        <v>2015</v>
      </c>
      <c r="B20" s="11" t="s">
        <v>1</v>
      </c>
      <c r="C20" s="11"/>
      <c r="D20" s="12">
        <f>SUM(LARGE(F20:X20,1),LARGE(F20:X20,2),LARGE(F20:X20,3))</f>
        <v>212.98000000000002</v>
      </c>
      <c r="E20" s="13" t="e">
        <f>SUM(LARGE(F20:X20,1),LARGE(F20:X20,2),LARGE(F20:X20,3),LARGE(F20:X20,4),LARGE(F20:X20,5))</f>
        <v>#NUM!</v>
      </c>
      <c r="F20" s="6"/>
      <c r="G20" s="6"/>
      <c r="H20" s="6"/>
      <c r="I20" s="17"/>
      <c r="J20" s="17"/>
      <c r="K20" s="17"/>
      <c r="L20" s="17">
        <v>74.98</v>
      </c>
      <c r="M20" s="17"/>
      <c r="N20" s="17">
        <v>69</v>
      </c>
      <c r="O20" s="17"/>
      <c r="P20" s="17"/>
      <c r="Q20" s="17">
        <v>69</v>
      </c>
      <c r="R20" s="17"/>
      <c r="S20" s="17"/>
      <c r="T20" s="17"/>
      <c r="U20" s="17"/>
      <c r="V20" s="17"/>
      <c r="W20" s="17"/>
      <c r="X20" s="17"/>
    </row>
    <row r="21" spans="1:30" s="3" customFormat="1" ht="12.75">
      <c r="A21" s="42" t="s">
        <v>22</v>
      </c>
      <c r="B21" s="43"/>
      <c r="C21" s="44">
        <f>+Y21/Z21</f>
        <v>71.66666666666667</v>
      </c>
      <c r="D21" s="39"/>
      <c r="E21" s="38"/>
      <c r="F21" s="37"/>
      <c r="G21" s="37"/>
      <c r="H21" s="37"/>
      <c r="I21" s="37"/>
      <c r="J21" s="37"/>
      <c r="K21" s="37"/>
      <c r="L21" s="37">
        <v>70</v>
      </c>
      <c r="M21" s="37"/>
      <c r="N21" s="37">
        <v>80</v>
      </c>
      <c r="O21" s="37"/>
      <c r="P21" s="37"/>
      <c r="Q21" s="37">
        <v>65</v>
      </c>
      <c r="R21" s="37"/>
      <c r="S21" s="37"/>
      <c r="T21" s="37"/>
      <c r="U21" s="37"/>
      <c r="V21" s="37"/>
      <c r="W21" s="37"/>
      <c r="X21" s="37"/>
      <c r="Y21" s="45">
        <f>SUM(F21:X21)</f>
        <v>215</v>
      </c>
      <c r="Z21" s="40">
        <f>COUNT(F21:X21)</f>
        <v>3</v>
      </c>
      <c r="AD21"/>
    </row>
    <row r="22" spans="1:30" s="3" customFormat="1" ht="13.5" customHeight="1">
      <c r="A22" s="1"/>
      <c r="D22" s="4"/>
      <c r="E22" s="5"/>
      <c r="F22"/>
      <c r="G22"/>
      <c r="H22"/>
      <c r="I22"/>
      <c r="J22"/>
      <c r="K22"/>
      <c r="L22"/>
      <c r="M22"/>
      <c r="N22" s="6" t="s">
        <v>6</v>
      </c>
      <c r="O22" s="9" t="s">
        <v>12</v>
      </c>
      <c r="P22" s="9" t="s">
        <v>12</v>
      </c>
      <c r="Q22"/>
      <c r="R22" s="9" t="s">
        <v>14</v>
      </c>
      <c r="S22" s="9" t="s">
        <v>14</v>
      </c>
      <c r="T22" s="6" t="s">
        <v>6</v>
      </c>
      <c r="U22" s="9" t="s">
        <v>205</v>
      </c>
      <c r="V22" s="9" t="s">
        <v>205</v>
      </c>
      <c r="W22" s="65" t="s">
        <v>19</v>
      </c>
      <c r="X22" s="65" t="s">
        <v>19</v>
      </c>
      <c r="Y22" s="1"/>
      <c r="Z22"/>
      <c r="AD22"/>
    </row>
    <row r="23" spans="1:26" s="3" customFormat="1" ht="12.75">
      <c r="A23" s="21"/>
      <c r="B23" s="22" t="s">
        <v>193</v>
      </c>
      <c r="C23" s="22"/>
      <c r="D23" s="23"/>
      <c r="E23" s="24"/>
      <c r="F23" s="21" t="s">
        <v>10</v>
      </c>
      <c r="G23" s="21" t="s">
        <v>10</v>
      </c>
      <c r="H23" s="21" t="s">
        <v>10</v>
      </c>
      <c r="I23" s="21" t="s">
        <v>9</v>
      </c>
      <c r="J23" s="21" t="s">
        <v>9</v>
      </c>
      <c r="K23" s="21" t="s">
        <v>10</v>
      </c>
      <c r="L23" s="21" t="s">
        <v>9</v>
      </c>
      <c r="M23" s="21" t="s">
        <v>10</v>
      </c>
      <c r="N23" s="21" t="s">
        <v>10</v>
      </c>
      <c r="O23" s="134" t="s">
        <v>203</v>
      </c>
      <c r="P23" s="134" t="s">
        <v>10</v>
      </c>
      <c r="Q23" s="21" t="s">
        <v>9</v>
      </c>
      <c r="R23" s="21" t="s">
        <v>204</v>
      </c>
      <c r="S23" s="21" t="s">
        <v>191</v>
      </c>
      <c r="T23" s="21" t="s">
        <v>191</v>
      </c>
      <c r="U23" s="21" t="s">
        <v>9</v>
      </c>
      <c r="V23" s="21" t="s">
        <v>191</v>
      </c>
      <c r="W23" s="21"/>
      <c r="X23" s="21"/>
      <c r="Y23" s="37"/>
      <c r="Z23" s="1"/>
    </row>
    <row r="24" spans="1:26" s="3" customFormat="1" ht="12.75">
      <c r="A24" s="10">
        <v>2016</v>
      </c>
      <c r="B24" s="11" t="s">
        <v>0</v>
      </c>
      <c r="C24" s="11"/>
      <c r="D24" s="12"/>
      <c r="E24" s="13"/>
      <c r="F24" s="6" t="s">
        <v>206</v>
      </c>
      <c r="G24" s="6">
        <v>9</v>
      </c>
      <c r="H24" s="6">
        <v>4</v>
      </c>
      <c r="I24" s="17">
        <v>10</v>
      </c>
      <c r="J24" s="6" t="s">
        <v>206</v>
      </c>
      <c r="K24" s="6" t="s">
        <v>206</v>
      </c>
      <c r="L24" s="6" t="s">
        <v>206</v>
      </c>
      <c r="M24" s="17">
        <v>5</v>
      </c>
      <c r="N24" s="17">
        <v>4</v>
      </c>
      <c r="O24" s="6" t="s">
        <v>206</v>
      </c>
      <c r="P24" s="6" t="s">
        <v>206</v>
      </c>
      <c r="Q24" s="17">
        <v>11</v>
      </c>
      <c r="R24" s="6" t="s">
        <v>206</v>
      </c>
      <c r="S24" s="6" t="s">
        <v>206</v>
      </c>
      <c r="T24" s="17">
        <v>5</v>
      </c>
      <c r="U24" s="17">
        <v>10</v>
      </c>
      <c r="V24" s="25">
        <v>8</v>
      </c>
      <c r="W24" s="6"/>
      <c r="X24" s="6"/>
      <c r="Y24" s="1"/>
      <c r="Z24" s="1"/>
    </row>
    <row r="25" spans="1:26" s="3" customFormat="1" ht="12.75">
      <c r="A25" s="10">
        <v>2016</v>
      </c>
      <c r="B25" s="11" t="s">
        <v>23</v>
      </c>
      <c r="C25" s="11"/>
      <c r="D25" s="12"/>
      <c r="E25" s="13"/>
      <c r="F25" s="15"/>
      <c r="G25" s="127">
        <v>0.016862268518518516</v>
      </c>
      <c r="H25" s="126">
        <v>0.013333333333333334</v>
      </c>
      <c r="I25" s="26">
        <v>0.03150115740740741</v>
      </c>
      <c r="J25" s="26"/>
      <c r="K25" s="26"/>
      <c r="L25" s="127"/>
      <c r="M25" s="126">
        <v>0.015891203703703703</v>
      </c>
      <c r="N25" s="127">
        <v>0.012708333333333334</v>
      </c>
      <c r="O25" s="26"/>
      <c r="P25" s="26"/>
      <c r="Q25" s="127">
        <v>0.024583333333333332</v>
      </c>
      <c r="R25" s="26"/>
      <c r="S25" s="26"/>
      <c r="T25" s="26">
        <v>0.013194444444444444</v>
      </c>
      <c r="U25" s="26">
        <v>0.023990740740740743</v>
      </c>
      <c r="V25" s="26">
        <v>0.01375</v>
      </c>
      <c r="W25" s="26"/>
      <c r="X25" s="26"/>
      <c r="Y25" s="1"/>
      <c r="Z25" s="1"/>
    </row>
    <row r="26" spans="1:26" s="3" customFormat="1" ht="13.5" customHeight="1">
      <c r="A26" s="10">
        <v>2016</v>
      </c>
      <c r="B26" s="11" t="s">
        <v>2</v>
      </c>
      <c r="C26" s="11"/>
      <c r="D26" s="12"/>
      <c r="E26" s="13"/>
      <c r="F26" s="16"/>
      <c r="G26" s="16">
        <v>5</v>
      </c>
      <c r="H26" s="16">
        <v>5</v>
      </c>
      <c r="I26" s="27">
        <v>2</v>
      </c>
      <c r="J26" s="27"/>
      <c r="K26" s="27"/>
      <c r="L26" s="27"/>
      <c r="M26" s="27">
        <v>1</v>
      </c>
      <c r="N26" s="27">
        <v>1</v>
      </c>
      <c r="O26" s="27"/>
      <c r="P26" s="27"/>
      <c r="Q26" s="27">
        <v>2</v>
      </c>
      <c r="R26" s="27"/>
      <c r="S26" s="27"/>
      <c r="T26" s="27">
        <v>2</v>
      </c>
      <c r="U26" s="27">
        <v>11</v>
      </c>
      <c r="V26" s="28">
        <v>20</v>
      </c>
      <c r="W26" s="27"/>
      <c r="X26" s="27"/>
      <c r="Y26" s="1"/>
      <c r="Z26" s="1"/>
    </row>
    <row r="27" spans="1:26" s="3" customFormat="1" ht="13.5" customHeight="1">
      <c r="A27" s="10">
        <v>2016</v>
      </c>
      <c r="B27" s="11" t="s">
        <v>1</v>
      </c>
      <c r="C27" s="11"/>
      <c r="D27" s="12">
        <f>SUM(LARGE(F27:X27,1),LARGE(F27:X27,2),LARGE(F27:X27,3))</f>
        <v>255.78</v>
      </c>
      <c r="E27" s="13">
        <f>SUM(LARGE(F27:X27,1),LARGE(F27:X27,2),LARGE(F27:X27,3),LARGE(F27:X27,4),LARGE(F27:X27,5))</f>
        <v>421.77</v>
      </c>
      <c r="F27" s="6"/>
      <c r="G27" s="17">
        <v>78.87</v>
      </c>
      <c r="H27" s="6">
        <v>83.84</v>
      </c>
      <c r="I27" s="17">
        <v>84.94</v>
      </c>
      <c r="J27" s="17"/>
      <c r="K27" s="17"/>
      <c r="L27" s="17"/>
      <c r="M27" s="17">
        <v>87</v>
      </c>
      <c r="N27" s="17">
        <v>83</v>
      </c>
      <c r="O27" s="17"/>
      <c r="P27" s="17"/>
      <c r="Q27" s="17">
        <v>82.62</v>
      </c>
      <c r="R27" s="17"/>
      <c r="S27" s="17"/>
      <c r="T27" s="17">
        <v>77.89</v>
      </c>
      <c r="U27" s="17">
        <v>82.99</v>
      </c>
      <c r="V27" s="17">
        <v>71.87</v>
      </c>
      <c r="W27" s="17"/>
      <c r="X27" s="17"/>
      <c r="Y27" s="1"/>
      <c r="Z27" s="1"/>
    </row>
    <row r="28" spans="1:26" s="3" customFormat="1" ht="13.5" customHeight="1">
      <c r="A28" s="42" t="s">
        <v>22</v>
      </c>
      <c r="B28" s="43"/>
      <c r="C28" s="44">
        <f>+Y28/Z28</f>
        <v>43.888888888888886</v>
      </c>
      <c r="D28" s="12"/>
      <c r="E28" s="13"/>
      <c r="F28" s="37"/>
      <c r="G28" s="37">
        <v>10</v>
      </c>
      <c r="H28" s="37">
        <v>60</v>
      </c>
      <c r="I28" s="37">
        <v>50</v>
      </c>
      <c r="J28" s="37"/>
      <c r="K28" s="37"/>
      <c r="L28" s="37"/>
      <c r="M28" s="37">
        <v>50</v>
      </c>
      <c r="N28" s="37">
        <v>60</v>
      </c>
      <c r="O28" s="37"/>
      <c r="P28" s="37"/>
      <c r="Q28" s="37">
        <v>45</v>
      </c>
      <c r="R28" s="37"/>
      <c r="S28" s="37"/>
      <c r="T28" s="37">
        <v>50</v>
      </c>
      <c r="U28" s="37">
        <v>50</v>
      </c>
      <c r="V28" s="37">
        <v>20</v>
      </c>
      <c r="W28" s="37"/>
      <c r="X28" s="37"/>
      <c r="Y28" s="45">
        <f>SUM(F28:X28)</f>
        <v>395</v>
      </c>
      <c r="Z28" s="40">
        <f>COUNT(F28:X28)</f>
        <v>9</v>
      </c>
    </row>
    <row r="29" spans="1:26" s="3" customFormat="1" ht="12.75">
      <c r="A29" s="42"/>
      <c r="B29" s="43"/>
      <c r="C29" s="44"/>
      <c r="D29" s="39"/>
      <c r="E29" s="38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45"/>
      <c r="Z29" s="40"/>
    </row>
    <row r="30" spans="1:26" s="3" customFormat="1" ht="12.75">
      <c r="A30" s="21"/>
      <c r="B30" s="22" t="s">
        <v>193</v>
      </c>
      <c r="C30" s="22"/>
      <c r="D30" s="23"/>
      <c r="E30" s="24"/>
      <c r="F30" s="21" t="s">
        <v>10</v>
      </c>
      <c r="G30" s="21" t="s">
        <v>10</v>
      </c>
      <c r="H30" s="21" t="s">
        <v>10</v>
      </c>
      <c r="I30" s="21" t="s">
        <v>9</v>
      </c>
      <c r="J30" s="21" t="s">
        <v>9</v>
      </c>
      <c r="K30" s="21" t="s">
        <v>10</v>
      </c>
      <c r="L30" s="21" t="s">
        <v>9</v>
      </c>
      <c r="M30" s="21" t="s">
        <v>10</v>
      </c>
      <c r="N30" s="21" t="s">
        <v>10</v>
      </c>
      <c r="O30" s="124" t="s">
        <v>203</v>
      </c>
      <c r="P30" s="124" t="s">
        <v>10</v>
      </c>
      <c r="Q30" s="21" t="s">
        <v>9</v>
      </c>
      <c r="R30" s="21" t="s">
        <v>204</v>
      </c>
      <c r="S30" s="21" t="s">
        <v>191</v>
      </c>
      <c r="T30" s="21" t="s">
        <v>191</v>
      </c>
      <c r="U30" s="21" t="s">
        <v>9</v>
      </c>
      <c r="V30" s="21" t="s">
        <v>191</v>
      </c>
      <c r="W30" s="21" t="s">
        <v>10</v>
      </c>
      <c r="X30" s="21" t="s">
        <v>11</v>
      </c>
      <c r="Y30" s="37"/>
      <c r="Z30" s="1"/>
    </row>
    <row r="31" spans="1:26" s="3" customFormat="1" ht="12.75">
      <c r="A31" s="10">
        <v>2017</v>
      </c>
      <c r="B31" s="11" t="s">
        <v>0</v>
      </c>
      <c r="C31" s="11"/>
      <c r="D31" s="12"/>
      <c r="E31" s="13"/>
      <c r="F31" s="6"/>
      <c r="G31" s="6"/>
      <c r="H31" s="6"/>
      <c r="I31" s="17"/>
      <c r="J31" s="6"/>
      <c r="K31" s="17"/>
      <c r="L31" s="17"/>
      <c r="M31" s="17">
        <v>6</v>
      </c>
      <c r="N31" s="17"/>
      <c r="O31" s="17"/>
      <c r="P31" s="17"/>
      <c r="Q31" s="17"/>
      <c r="R31" s="17"/>
      <c r="S31" s="17"/>
      <c r="T31" s="17"/>
      <c r="U31" s="17"/>
      <c r="V31" s="25"/>
      <c r="W31" s="17"/>
      <c r="X31" s="17"/>
      <c r="Y31" s="1"/>
      <c r="Z31" s="1"/>
    </row>
    <row r="32" spans="1:26" s="3" customFormat="1" ht="12.75">
      <c r="A32" s="10">
        <v>2017</v>
      </c>
      <c r="B32" s="11" t="s">
        <v>23</v>
      </c>
      <c r="C32" s="11"/>
      <c r="D32" s="12"/>
      <c r="E32" s="13"/>
      <c r="F32" s="15"/>
      <c r="G32" s="15"/>
      <c r="H32" s="127"/>
      <c r="I32" s="126"/>
      <c r="J32" s="26"/>
      <c r="K32" s="26"/>
      <c r="L32" s="26"/>
      <c r="M32" s="161">
        <v>0.01570601851851852</v>
      </c>
      <c r="N32" s="127"/>
      <c r="O32" s="127"/>
      <c r="P32" s="26"/>
      <c r="Q32" s="26"/>
      <c r="R32" s="26"/>
      <c r="S32" s="26"/>
      <c r="T32" s="26"/>
      <c r="U32" s="26"/>
      <c r="V32" s="26"/>
      <c r="W32" s="26"/>
      <c r="X32" s="26"/>
      <c r="Y32" s="1"/>
      <c r="Z32" s="1"/>
    </row>
    <row r="33" spans="1:26" s="3" customFormat="1" ht="13.5" customHeight="1">
      <c r="A33" s="10">
        <v>2017</v>
      </c>
      <c r="B33" s="11" t="s">
        <v>2</v>
      </c>
      <c r="C33" s="11"/>
      <c r="D33" s="12"/>
      <c r="E33" s="13"/>
      <c r="F33" s="16"/>
      <c r="G33" s="16"/>
      <c r="H33" s="16"/>
      <c r="I33" s="16"/>
      <c r="J33" s="27"/>
      <c r="K33" s="27"/>
      <c r="L33" s="27"/>
      <c r="M33" s="27">
        <v>2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1"/>
      <c r="Z33" s="1"/>
    </row>
    <row r="34" spans="1:26" s="3" customFormat="1" ht="13.5" customHeight="1">
      <c r="A34" s="10">
        <v>2017</v>
      </c>
      <c r="B34" s="11" t="s">
        <v>1</v>
      </c>
      <c r="C34" s="11"/>
      <c r="D34" s="12" t="e">
        <f>SUM(LARGE(F34:X34,1),LARGE(F34:X34,2),LARGE(F34:X34,3))</f>
        <v>#NUM!</v>
      </c>
      <c r="E34" s="13" t="e">
        <f>SUM(LARGE(F34:X34,1),LARGE(F34:X34,2),LARGE(F34:X34,3),LARGE(F34:X34,4),LARGE(F34:X34,5))</f>
        <v>#NUM!</v>
      </c>
      <c r="F34" s="6"/>
      <c r="G34" s="6"/>
      <c r="H34" s="6"/>
      <c r="I34" s="17"/>
      <c r="J34" s="17"/>
      <c r="K34" s="17"/>
      <c r="L34" s="17"/>
      <c r="M34" s="17">
        <v>80.28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"/>
      <c r="Z34" s="1"/>
    </row>
    <row r="35" spans="1:26" s="3" customFormat="1" ht="13.5" customHeight="1">
      <c r="A35" s="42" t="s">
        <v>22</v>
      </c>
      <c r="B35" s="43"/>
      <c r="C35" s="44">
        <f>+Y35/Z35</f>
        <v>40</v>
      </c>
      <c r="D35" s="12"/>
      <c r="E35" s="13"/>
      <c r="F35" s="37"/>
      <c r="G35" s="37"/>
      <c r="H35" s="37"/>
      <c r="I35" s="37"/>
      <c r="J35" s="37"/>
      <c r="K35" s="37"/>
      <c r="L35" s="37"/>
      <c r="M35" s="37">
        <v>40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45">
        <f>SUM(F35:X35)</f>
        <v>40</v>
      </c>
      <c r="Z35" s="40">
        <f>COUNT(F35:X35)</f>
        <v>1</v>
      </c>
    </row>
    <row r="36" ht="12.75">
      <c r="Z36"/>
    </row>
    <row r="37" ht="12.75">
      <c r="Z37"/>
    </row>
    <row r="38" ht="13.5" thickBot="1">
      <c r="Z38"/>
    </row>
    <row r="39" spans="1:29" ht="12.75">
      <c r="A39" s="66"/>
      <c r="B39" s="67"/>
      <c r="C39" s="67"/>
      <c r="D39" s="68"/>
      <c r="E39" s="69"/>
      <c r="F39" s="67" t="s">
        <v>76</v>
      </c>
      <c r="G39" s="67" t="s">
        <v>77</v>
      </c>
      <c r="H39" s="67" t="s">
        <v>78</v>
      </c>
      <c r="I39" s="67" t="s">
        <v>79</v>
      </c>
      <c r="J39" s="70"/>
      <c r="K39" s="70"/>
      <c r="L39" s="70"/>
      <c r="M39" s="71"/>
      <c r="AA39">
        <v>0</v>
      </c>
      <c r="AB39">
        <v>100</v>
      </c>
      <c r="AC39">
        <v>100</v>
      </c>
    </row>
    <row r="40" spans="1:29" ht="12.75">
      <c r="A40" s="72">
        <v>2014</v>
      </c>
      <c r="B40" s="11" t="s">
        <v>75</v>
      </c>
      <c r="C40" s="11"/>
      <c r="D40" s="12"/>
      <c r="E40" s="13"/>
      <c r="F40" s="14"/>
      <c r="G40" s="80">
        <v>0.15902777777777777</v>
      </c>
      <c r="H40" s="14"/>
      <c r="I40" s="14"/>
      <c r="J40" s="14"/>
      <c r="K40" s="14"/>
      <c r="L40" s="14"/>
      <c r="M40" s="73"/>
      <c r="AA40">
        <v>1</v>
      </c>
      <c r="AB40">
        <v>90</v>
      </c>
      <c r="AC40">
        <v>80</v>
      </c>
    </row>
    <row r="41" spans="1:29" ht="12.75">
      <c r="A41" s="72"/>
      <c r="B41" s="11"/>
      <c r="C41" s="11"/>
      <c r="D41" s="12"/>
      <c r="E41" s="13"/>
      <c r="F41" s="14"/>
      <c r="G41" s="14"/>
      <c r="H41" s="14"/>
      <c r="I41" s="14"/>
      <c r="J41" s="14"/>
      <c r="K41" s="14"/>
      <c r="L41" s="14"/>
      <c r="M41" s="73"/>
      <c r="AA41">
        <v>2</v>
      </c>
      <c r="AB41">
        <v>80</v>
      </c>
      <c r="AC41">
        <v>60</v>
      </c>
    </row>
    <row r="42" spans="1:29" ht="12.75">
      <c r="A42" s="72"/>
      <c r="B42" s="11"/>
      <c r="C42" s="11"/>
      <c r="D42" s="12"/>
      <c r="E42" s="13"/>
      <c r="F42" s="14" t="s">
        <v>81</v>
      </c>
      <c r="G42" s="14" t="s">
        <v>82</v>
      </c>
      <c r="H42" s="14" t="s">
        <v>83</v>
      </c>
      <c r="I42" s="14" t="s">
        <v>84</v>
      </c>
      <c r="J42" s="14" t="s">
        <v>85</v>
      </c>
      <c r="K42" s="14" t="s">
        <v>86</v>
      </c>
      <c r="L42" s="14" t="s">
        <v>87</v>
      </c>
      <c r="M42" s="73" t="s">
        <v>88</v>
      </c>
      <c r="AA42">
        <v>3</v>
      </c>
      <c r="AB42">
        <v>70</v>
      </c>
      <c r="AC42">
        <v>40</v>
      </c>
    </row>
    <row r="43" spans="1:29" ht="13.5" thickBot="1">
      <c r="A43" s="74">
        <v>2014</v>
      </c>
      <c r="B43" s="75" t="s">
        <v>80</v>
      </c>
      <c r="C43" s="75"/>
      <c r="D43" s="76"/>
      <c r="E43" s="77"/>
      <c r="F43" s="78"/>
      <c r="G43" s="78"/>
      <c r="H43" s="78"/>
      <c r="I43" s="78"/>
      <c r="J43" s="78"/>
      <c r="K43" s="78"/>
      <c r="L43" s="78"/>
      <c r="M43" s="79"/>
      <c r="AA43">
        <v>4</v>
      </c>
      <c r="AB43">
        <v>60</v>
      </c>
      <c r="AC43">
        <v>20</v>
      </c>
    </row>
    <row r="44" spans="27:29" ht="12.75">
      <c r="AA44">
        <v>5</v>
      </c>
      <c r="AB44">
        <v>50</v>
      </c>
      <c r="AC44">
        <v>0</v>
      </c>
    </row>
    <row r="45" spans="15:28" ht="12.75">
      <c r="O45" s="29"/>
      <c r="AA45">
        <v>6</v>
      </c>
      <c r="AB45">
        <v>40</v>
      </c>
    </row>
    <row r="46" spans="27:28" ht="12.75">
      <c r="AA46">
        <v>7</v>
      </c>
      <c r="AB46">
        <v>30</v>
      </c>
    </row>
    <row r="47" spans="27:28" ht="12.75">
      <c r="AA47">
        <v>8</v>
      </c>
      <c r="AB47">
        <v>20</v>
      </c>
    </row>
    <row r="48" spans="27:28" ht="12.75">
      <c r="AA48">
        <v>9</v>
      </c>
      <c r="AB48">
        <v>10</v>
      </c>
    </row>
    <row r="49" spans="27:28" ht="12.75">
      <c r="AA49">
        <v>10</v>
      </c>
      <c r="AB49">
        <v>0</v>
      </c>
    </row>
    <row r="50" ht="12.75">
      <c r="O50" s="29"/>
    </row>
    <row r="52" spans="27:29" ht="12.75">
      <c r="AA52">
        <v>0</v>
      </c>
      <c r="AB52">
        <v>100</v>
      </c>
      <c r="AC52">
        <v>100</v>
      </c>
    </row>
    <row r="53" spans="27:29" ht="12.75">
      <c r="AA53">
        <v>1</v>
      </c>
      <c r="AB53">
        <v>95</v>
      </c>
      <c r="AC53">
        <v>93.5</v>
      </c>
    </row>
    <row r="54" spans="27:29" ht="12.75">
      <c r="AA54">
        <v>2</v>
      </c>
      <c r="AB54">
        <v>90</v>
      </c>
      <c r="AC54">
        <v>87</v>
      </c>
    </row>
    <row r="55" spans="27:29" ht="12.75">
      <c r="AA55">
        <v>3</v>
      </c>
      <c r="AB55">
        <v>85</v>
      </c>
      <c r="AC55">
        <v>80.5</v>
      </c>
    </row>
    <row r="56" spans="27:29" ht="12.75">
      <c r="AA56">
        <v>4</v>
      </c>
      <c r="AB56">
        <v>80</v>
      </c>
      <c r="AC56">
        <v>74</v>
      </c>
    </row>
    <row r="57" spans="27:29" ht="12.75">
      <c r="AA57">
        <v>5</v>
      </c>
      <c r="AB57">
        <v>75</v>
      </c>
      <c r="AC57">
        <v>67.5</v>
      </c>
    </row>
    <row r="58" spans="27:29" ht="12.75">
      <c r="AA58">
        <v>6</v>
      </c>
      <c r="AB58">
        <v>70</v>
      </c>
      <c r="AC58">
        <v>61</v>
      </c>
    </row>
    <row r="59" spans="27:29" ht="12.75">
      <c r="AA59">
        <v>7</v>
      </c>
      <c r="AB59">
        <v>65</v>
      </c>
      <c r="AC59">
        <v>54.5</v>
      </c>
    </row>
    <row r="60" spans="27:29" ht="12.75">
      <c r="AA60">
        <v>8</v>
      </c>
      <c r="AB60">
        <v>60</v>
      </c>
      <c r="AC60">
        <v>48</v>
      </c>
    </row>
    <row r="61" spans="27:29" ht="12.75">
      <c r="AA61">
        <v>9</v>
      </c>
      <c r="AB61">
        <v>55</v>
      </c>
      <c r="AC61">
        <v>41.5</v>
      </c>
    </row>
    <row r="62" spans="27:29" ht="12.75">
      <c r="AA62">
        <v>10</v>
      </c>
      <c r="AB62">
        <v>50</v>
      </c>
      <c r="AC62">
        <v>35</v>
      </c>
    </row>
    <row r="63" spans="27:29" ht="12.75">
      <c r="AA63">
        <v>11</v>
      </c>
      <c r="AB63">
        <v>45</v>
      </c>
      <c r="AC63">
        <v>28.5</v>
      </c>
    </row>
    <row r="64" spans="27:29" ht="12.75">
      <c r="AA64">
        <v>12</v>
      </c>
      <c r="AB64">
        <v>40</v>
      </c>
      <c r="AC64">
        <v>22</v>
      </c>
    </row>
    <row r="65" spans="27:29" ht="12.75">
      <c r="AA65">
        <v>13</v>
      </c>
      <c r="AB65">
        <v>35</v>
      </c>
      <c r="AC65">
        <v>15.5</v>
      </c>
    </row>
    <row r="66" spans="27:29" ht="12.75">
      <c r="AA66">
        <v>14</v>
      </c>
      <c r="AB66">
        <v>30</v>
      </c>
      <c r="AC66">
        <v>9</v>
      </c>
    </row>
    <row r="67" spans="27:29" ht="12.75">
      <c r="AA67">
        <v>15</v>
      </c>
      <c r="AB67">
        <v>25</v>
      </c>
      <c r="AC67">
        <v>2.5</v>
      </c>
    </row>
    <row r="68" spans="27:28" ht="12.75">
      <c r="AA68">
        <v>16</v>
      </c>
      <c r="AB68">
        <v>20</v>
      </c>
    </row>
    <row r="69" spans="27:28" ht="12.75">
      <c r="AA69">
        <v>17</v>
      </c>
      <c r="AB69">
        <v>15</v>
      </c>
    </row>
    <row r="70" spans="27:28" ht="12.75">
      <c r="AA70">
        <v>18</v>
      </c>
      <c r="AB70">
        <v>10</v>
      </c>
    </row>
    <row r="71" spans="27:28" ht="12.75">
      <c r="AA71">
        <v>19</v>
      </c>
      <c r="AB71">
        <v>5</v>
      </c>
    </row>
    <row r="72" spans="27:28" ht="12.75">
      <c r="AA72">
        <v>20</v>
      </c>
      <c r="AB72">
        <v>0</v>
      </c>
    </row>
  </sheetData>
  <sheetProtection/>
  <mergeCells count="1">
    <mergeCell ref="A1:B2"/>
  </mergeCells>
  <conditionalFormatting sqref="Q17 L17 N17 G24:I24 M24:N24 Q24 T24:V24">
    <cfRule type="top10" priority="10" dxfId="0" stopIfTrue="1" rank="3" bottom="1"/>
  </conditionalFormatting>
  <conditionalFormatting sqref="F20:X20">
    <cfRule type="top10" priority="9" dxfId="0" stopIfTrue="1" rank="3"/>
  </conditionalFormatting>
  <conditionalFormatting sqref="H10 J10:N10 Q10">
    <cfRule type="top10" priority="8" dxfId="0" stopIfTrue="1" rank="3" bottom="1"/>
  </conditionalFormatting>
  <conditionalFormatting sqref="F13:X13">
    <cfRule type="top10" priority="7" dxfId="0" stopIfTrue="1" rank="3"/>
  </conditionalFormatting>
  <conditionalFormatting sqref="T4">
    <cfRule type="top10" priority="6" dxfId="0" stopIfTrue="1" rank="3" bottom="1"/>
  </conditionalFormatting>
  <conditionalFormatting sqref="F7:X7">
    <cfRule type="top10" priority="5" dxfId="0" stopIfTrue="1" rank="3"/>
  </conditionalFormatting>
  <conditionalFormatting sqref="F27:X27">
    <cfRule type="expression" priority="17" dxfId="4" stopIfTrue="1">
      <formula>LARGE(($F$27+$H$27:$X$27),MIN(3,COUNT($F$27:$X$27)))&lt;=F27</formula>
    </cfRule>
  </conditionalFormatting>
  <conditionalFormatting sqref="F4:S4 U4:X4 F10:G10 I10 O10:P10 R10:X10 F17:K17 M17 O17:P17 R17:X17 F24 J24:L24 O24:P24 R24:S24 W24:X24">
    <cfRule type="expression" priority="18" dxfId="4" stopIfTrue="1">
      <formula>SMALL(($F$24:$X$24),MIN(3,COUNT($F$24:$X$24)))&gt;=F4</formula>
    </cfRule>
  </conditionalFormatting>
  <conditionalFormatting sqref="F31:X31">
    <cfRule type="top10" priority="2" dxfId="0" rank="3" bottom="1"/>
  </conditionalFormatting>
  <conditionalFormatting sqref="F34:X34">
    <cfRule type="top10" priority="1" dxfId="0" rank="3"/>
  </conditionalFormatting>
  <printOptions/>
  <pageMargins left="0.24" right="0.25" top="0.984251969" bottom="0.984251969" header="0.4921259845" footer="0.4921259845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zoomScalePageLayoutView="0" workbookViewId="0" topLeftCell="A1">
      <pane xSplit="5" ySplit="2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W22" sqref="W22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4.00390625" style="0" bestFit="1" customWidth="1"/>
    <col min="17" max="17" width="11.140625" style="0" bestFit="1" customWidth="1"/>
    <col min="18" max="18" width="14.00390625" style="0" bestFit="1" customWidth="1"/>
    <col min="19" max="19" width="9.421875" style="0" bestFit="1" customWidth="1"/>
    <col min="20" max="21" width="13.57421875" style="0" bestFit="1" customWidth="1"/>
    <col min="22" max="22" width="14.00390625" style="0" bestFit="1" customWidth="1"/>
    <col min="23" max="23" width="9.8515625" style="0" bestFit="1" customWidth="1"/>
    <col min="24" max="24" width="10.28125" style="0" customWidth="1"/>
    <col min="25" max="25" width="7.7109375" style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90</v>
      </c>
      <c r="B1" s="173"/>
      <c r="O1" s="122"/>
      <c r="P1" s="122"/>
      <c r="Q1" s="122"/>
      <c r="R1" s="122"/>
      <c r="S1" s="122"/>
      <c r="T1" s="122"/>
      <c r="U1" s="122"/>
      <c r="V1" s="122"/>
      <c r="W1" s="123"/>
      <c r="X1" s="123"/>
    </row>
    <row r="2" spans="1:24" s="2" customFormat="1" ht="13.5" customHeight="1" thickBot="1">
      <c r="A2" s="174"/>
      <c r="B2" s="175" t="s">
        <v>50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37"/>
      <c r="U2" s="65" t="s">
        <v>19</v>
      </c>
      <c r="V2" s="65" t="s">
        <v>19</v>
      </c>
      <c r="W2" s="9" t="s">
        <v>18</v>
      </c>
      <c r="X2" s="9" t="s">
        <v>18</v>
      </c>
    </row>
    <row r="3" spans="2:28" s="21" customFormat="1" ht="12.75">
      <c r="B3" s="22" t="s">
        <v>33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10</v>
      </c>
      <c r="M3" s="21" t="s">
        <v>188</v>
      </c>
      <c r="N3" s="21" t="s">
        <v>11</v>
      </c>
      <c r="O3" s="134" t="s">
        <v>11</v>
      </c>
      <c r="P3" s="134" t="s">
        <v>10</v>
      </c>
      <c r="Q3" s="21" t="s">
        <v>9</v>
      </c>
      <c r="R3" s="124" t="s">
        <v>190</v>
      </c>
      <c r="S3" s="124" t="s">
        <v>191</v>
      </c>
      <c r="T3" s="124"/>
      <c r="U3" s="124" t="s">
        <v>11</v>
      </c>
      <c r="V3" s="124" t="s">
        <v>10</v>
      </c>
      <c r="W3" s="124" t="s">
        <v>10</v>
      </c>
      <c r="X3" s="124" t="s">
        <v>9</v>
      </c>
      <c r="AB3"/>
    </row>
    <row r="4" spans="1:24" ht="12.75">
      <c r="A4" s="10">
        <v>2015</v>
      </c>
      <c r="B4" s="11" t="s">
        <v>0</v>
      </c>
      <c r="C4" s="11"/>
      <c r="D4" s="12"/>
      <c r="E4" s="13"/>
      <c r="F4" s="6" t="s">
        <v>206</v>
      </c>
      <c r="G4" s="6" t="s">
        <v>206</v>
      </c>
      <c r="H4" s="6">
        <v>3</v>
      </c>
      <c r="I4" s="6" t="s">
        <v>206</v>
      </c>
      <c r="J4" s="6" t="s">
        <v>206</v>
      </c>
      <c r="K4" s="17">
        <v>2</v>
      </c>
      <c r="L4" s="17">
        <v>3</v>
      </c>
      <c r="M4" s="17">
        <v>3</v>
      </c>
      <c r="N4" s="6" t="s">
        <v>206</v>
      </c>
      <c r="O4" s="17">
        <v>2</v>
      </c>
      <c r="P4" s="17">
        <v>4</v>
      </c>
      <c r="Q4" s="17">
        <v>3</v>
      </c>
      <c r="R4" s="17">
        <v>0</v>
      </c>
      <c r="S4" s="17">
        <v>2</v>
      </c>
      <c r="T4" s="6" t="s">
        <v>206</v>
      </c>
      <c r="U4" s="17">
        <v>4</v>
      </c>
      <c r="V4" s="25">
        <v>1</v>
      </c>
      <c r="W4" s="17">
        <v>2</v>
      </c>
      <c r="X4" s="17">
        <v>3</v>
      </c>
    </row>
    <row r="5" spans="1:24" ht="12.75">
      <c r="A5" s="10">
        <v>2015</v>
      </c>
      <c r="B5" s="11" t="s">
        <v>23</v>
      </c>
      <c r="C5" s="11"/>
      <c r="D5" s="12"/>
      <c r="E5" s="13"/>
      <c r="F5" s="15"/>
      <c r="G5" s="127"/>
      <c r="H5" s="126">
        <v>0.005300925925925925</v>
      </c>
      <c r="I5" s="26"/>
      <c r="J5" s="26"/>
      <c r="K5" s="132">
        <v>87.9</v>
      </c>
      <c r="L5" s="127">
        <v>0.004791666666666667</v>
      </c>
      <c r="M5" s="127">
        <v>0.0059490740740740745</v>
      </c>
      <c r="N5" s="26"/>
      <c r="O5" s="26">
        <v>0.005172453703703703</v>
      </c>
      <c r="P5" s="26">
        <v>0.0037962962962962963</v>
      </c>
      <c r="Q5" s="127">
        <v>0.0063425925925925915</v>
      </c>
      <c r="R5" s="26">
        <v>0.0032256944444444442</v>
      </c>
      <c r="S5" s="26">
        <v>0.0054606481481481485</v>
      </c>
      <c r="T5" s="26"/>
      <c r="U5" s="26">
        <v>0.005956018518518518</v>
      </c>
      <c r="V5" s="26">
        <v>0.0037037037037037034</v>
      </c>
      <c r="W5" s="26">
        <v>0.0035821759259259257</v>
      </c>
      <c r="X5" s="26">
        <v>0.004791666666666667</v>
      </c>
    </row>
    <row r="6" spans="1:24" ht="12.75">
      <c r="A6" s="10">
        <v>2015</v>
      </c>
      <c r="B6" s="11" t="s">
        <v>2</v>
      </c>
      <c r="C6" s="11"/>
      <c r="D6" s="12"/>
      <c r="E6" s="13"/>
      <c r="F6" s="16"/>
      <c r="G6" s="16"/>
      <c r="H6" s="16">
        <v>4</v>
      </c>
      <c r="I6" s="27"/>
      <c r="J6" s="27"/>
      <c r="K6" s="27">
        <v>3</v>
      </c>
      <c r="L6" s="27">
        <v>7</v>
      </c>
      <c r="M6" s="27">
        <v>6</v>
      </c>
      <c r="N6" s="27"/>
      <c r="O6" s="27">
        <v>27</v>
      </c>
      <c r="P6" s="27">
        <v>46</v>
      </c>
      <c r="Q6" s="27">
        <v>2</v>
      </c>
      <c r="R6" s="27">
        <v>20</v>
      </c>
      <c r="S6" s="27">
        <v>14</v>
      </c>
      <c r="T6" s="27"/>
      <c r="U6" s="27">
        <v>34</v>
      </c>
      <c r="V6" s="28">
        <v>11</v>
      </c>
      <c r="W6" s="27">
        <v>21</v>
      </c>
      <c r="X6" s="27">
        <v>18</v>
      </c>
    </row>
    <row r="7" spans="1:24" ht="12.75">
      <c r="A7" s="10">
        <v>2015</v>
      </c>
      <c r="B7" s="11" t="s">
        <v>1</v>
      </c>
      <c r="C7" s="11"/>
      <c r="D7" s="12">
        <f>SUM(LARGE(F7:X7,1),LARGE(F7:X7,2),LARGE(F7:X7,3))</f>
        <v>266.41</v>
      </c>
      <c r="E7" s="13">
        <f>SUM(LARGE(F7:X7,1),LARGE(F7:X7,2),LARGE(F7:X7,3),LARGE(F7:X7,4),LARGE(F7:X7,5))</f>
        <v>432.64</v>
      </c>
      <c r="F7" s="6"/>
      <c r="G7" s="6"/>
      <c r="H7" s="6">
        <v>70.56</v>
      </c>
      <c r="I7" s="17"/>
      <c r="J7" s="17"/>
      <c r="K7" s="17">
        <v>87.9</v>
      </c>
      <c r="L7" s="17">
        <v>69.54</v>
      </c>
      <c r="M7" s="17">
        <v>84.95</v>
      </c>
      <c r="N7" s="17"/>
      <c r="O7" s="17">
        <v>74.07</v>
      </c>
      <c r="P7" s="17">
        <v>59.1</v>
      </c>
      <c r="Q7" s="17">
        <v>81.76</v>
      </c>
      <c r="R7" s="17">
        <v>68.41</v>
      </c>
      <c r="S7" s="17">
        <v>84.47</v>
      </c>
      <c r="T7" s="17"/>
      <c r="U7" s="17">
        <v>75.67</v>
      </c>
      <c r="V7" s="17">
        <v>93.56</v>
      </c>
      <c r="W7" s="17">
        <v>77.66</v>
      </c>
      <c r="X7" s="17">
        <v>81.38</v>
      </c>
    </row>
    <row r="8" spans="1:27" s="3" customFormat="1" ht="12.75">
      <c r="A8" s="42" t="s">
        <v>22</v>
      </c>
      <c r="B8" s="43"/>
      <c r="C8" s="44">
        <f>+Y8/Z8</f>
        <v>52.30769230769231</v>
      </c>
      <c r="D8" s="48"/>
      <c r="E8" s="38"/>
      <c r="F8" s="37"/>
      <c r="G8" s="37"/>
      <c r="H8" s="37">
        <v>40</v>
      </c>
      <c r="I8" s="37"/>
      <c r="J8" s="37"/>
      <c r="K8" s="37">
        <v>60</v>
      </c>
      <c r="L8" s="37">
        <v>40</v>
      </c>
      <c r="M8" s="37">
        <v>40</v>
      </c>
      <c r="N8" s="37"/>
      <c r="O8" s="37">
        <v>60</v>
      </c>
      <c r="P8" s="46">
        <v>20</v>
      </c>
      <c r="Q8" s="46">
        <v>40</v>
      </c>
      <c r="R8" s="46">
        <v>100</v>
      </c>
      <c r="S8" s="46">
        <v>80</v>
      </c>
      <c r="T8" s="46"/>
      <c r="U8" s="46">
        <v>20</v>
      </c>
      <c r="V8" s="46">
        <v>80</v>
      </c>
      <c r="W8" s="37">
        <v>60</v>
      </c>
      <c r="X8" s="37">
        <v>40</v>
      </c>
      <c r="Y8" s="1">
        <f>SUM(F8:X8)</f>
        <v>680</v>
      </c>
      <c r="Z8" s="40">
        <f>COUNT(F8:X8)</f>
        <v>13</v>
      </c>
      <c r="AA8"/>
    </row>
    <row r="9" spans="1:29" s="3" customFormat="1" ht="13.5" customHeight="1">
      <c r="A9" s="33"/>
      <c r="B9" s="34"/>
      <c r="C9" s="34"/>
      <c r="D9" s="35"/>
      <c r="E9" s="36"/>
      <c r="F9" s="30"/>
      <c r="G9" s="30"/>
      <c r="H9" s="30"/>
      <c r="I9" s="37"/>
      <c r="J9" s="37"/>
      <c r="K9" s="37"/>
      <c r="L9" s="37"/>
      <c r="M9" s="37"/>
      <c r="N9" s="6" t="s">
        <v>6</v>
      </c>
      <c r="O9" s="9" t="s">
        <v>12</v>
      </c>
      <c r="P9" s="9" t="s">
        <v>12</v>
      </c>
      <c r="Q9" s="37"/>
      <c r="R9" s="9" t="s">
        <v>14</v>
      </c>
      <c r="S9" s="9" t="s">
        <v>14</v>
      </c>
      <c r="T9" s="6" t="s">
        <v>6</v>
      </c>
      <c r="U9" s="9" t="s">
        <v>205</v>
      </c>
      <c r="V9" s="9" t="s">
        <v>205</v>
      </c>
      <c r="W9" s="65" t="s">
        <v>19</v>
      </c>
      <c r="X9" s="65" t="s">
        <v>19</v>
      </c>
      <c r="Y9" s="1"/>
      <c r="Z9" s="31"/>
      <c r="AA9"/>
      <c r="AB9"/>
      <c r="AC9"/>
    </row>
    <row r="10" spans="1:26" s="3" customFormat="1" ht="12.75">
      <c r="A10" s="21"/>
      <c r="B10" s="22" t="s">
        <v>27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9</v>
      </c>
      <c r="M10" s="21" t="s">
        <v>10</v>
      </c>
      <c r="N10" s="21" t="s">
        <v>10</v>
      </c>
      <c r="O10" s="134" t="s">
        <v>203</v>
      </c>
      <c r="P10" s="134" t="s">
        <v>10</v>
      </c>
      <c r="Q10" s="21" t="s">
        <v>9</v>
      </c>
      <c r="R10" s="21" t="s">
        <v>204</v>
      </c>
      <c r="S10" s="21" t="s">
        <v>191</v>
      </c>
      <c r="T10" s="21" t="s">
        <v>191</v>
      </c>
      <c r="U10" s="21" t="s">
        <v>9</v>
      </c>
      <c r="V10" s="21" t="s">
        <v>191</v>
      </c>
      <c r="W10" s="21" t="s">
        <v>10</v>
      </c>
      <c r="X10" s="177" t="s">
        <v>11</v>
      </c>
      <c r="Y10" s="37"/>
      <c r="Z10" s="1"/>
    </row>
    <row r="11" spans="1:26" s="3" customFormat="1" ht="12.75">
      <c r="A11" s="10">
        <v>2016</v>
      </c>
      <c r="B11" s="11" t="s">
        <v>0</v>
      </c>
      <c r="C11" s="11"/>
      <c r="D11" s="12"/>
      <c r="E11" s="13"/>
      <c r="F11" s="6" t="s">
        <v>206</v>
      </c>
      <c r="G11" s="6">
        <v>7</v>
      </c>
      <c r="H11" s="6" t="s">
        <v>206</v>
      </c>
      <c r="I11" s="6" t="s">
        <v>206</v>
      </c>
      <c r="J11" s="6" t="s">
        <v>206</v>
      </c>
      <c r="K11" s="17">
        <v>4</v>
      </c>
      <c r="L11" s="17">
        <v>4</v>
      </c>
      <c r="M11" s="17">
        <v>1</v>
      </c>
      <c r="N11" s="17">
        <v>7</v>
      </c>
      <c r="O11" s="17">
        <v>0</v>
      </c>
      <c r="P11" s="17">
        <v>3</v>
      </c>
      <c r="Q11" s="17">
        <v>1</v>
      </c>
      <c r="R11" s="17">
        <v>8</v>
      </c>
      <c r="S11" s="17">
        <v>1</v>
      </c>
      <c r="T11" s="17">
        <v>6</v>
      </c>
      <c r="U11" s="17">
        <v>2</v>
      </c>
      <c r="V11" s="25">
        <v>5</v>
      </c>
      <c r="W11" s="17">
        <v>3</v>
      </c>
      <c r="X11" s="17">
        <v>3</v>
      </c>
      <c r="Y11" s="1"/>
      <c r="Z11" s="1"/>
    </row>
    <row r="12" spans="1:26" s="3" customFormat="1" ht="12.75">
      <c r="A12" s="10">
        <v>2016</v>
      </c>
      <c r="B12" s="11" t="s">
        <v>23</v>
      </c>
      <c r="C12" s="11"/>
      <c r="D12" s="12"/>
      <c r="E12" s="13"/>
      <c r="F12" s="15"/>
      <c r="G12" s="127">
        <v>0.009869212962962963</v>
      </c>
      <c r="H12" s="126"/>
      <c r="I12" s="26"/>
      <c r="J12" s="26"/>
      <c r="K12" s="26">
        <v>0.00625</v>
      </c>
      <c r="L12" s="127">
        <v>0.008842592592592591</v>
      </c>
      <c r="M12" s="127">
        <v>0.007395833333333334</v>
      </c>
      <c r="N12" s="127">
        <v>0.009131944444444444</v>
      </c>
      <c r="O12" s="26">
        <v>0.005812499999999999</v>
      </c>
      <c r="P12" s="26">
        <v>0.0056851851851851855</v>
      </c>
      <c r="Q12" s="26">
        <v>0.008240740740740741</v>
      </c>
      <c r="R12" s="26">
        <v>0.011260416666666667</v>
      </c>
      <c r="S12" s="26">
        <v>0.00683912037037037</v>
      </c>
      <c r="T12" s="26">
        <v>0.008888888888888889</v>
      </c>
      <c r="U12" s="26">
        <v>0.007623842592592593</v>
      </c>
      <c r="V12" s="26">
        <v>0.0067164351851851855</v>
      </c>
      <c r="W12" s="26">
        <v>0.005876157407407407</v>
      </c>
      <c r="X12" s="26">
        <v>0.007144675925925926</v>
      </c>
      <c r="Y12" s="1"/>
      <c r="Z12" s="1"/>
    </row>
    <row r="13" spans="1:26" s="3" customFormat="1" ht="13.5" customHeight="1">
      <c r="A13" s="10">
        <v>2016</v>
      </c>
      <c r="B13" s="11" t="s">
        <v>2</v>
      </c>
      <c r="C13" s="11"/>
      <c r="D13" s="12"/>
      <c r="E13" s="13"/>
      <c r="F13" s="16"/>
      <c r="G13" s="16">
        <v>9</v>
      </c>
      <c r="H13" s="16"/>
      <c r="I13" s="27"/>
      <c r="J13" s="27"/>
      <c r="K13" s="27">
        <v>4</v>
      </c>
      <c r="L13" s="27">
        <v>9</v>
      </c>
      <c r="M13" s="27">
        <v>6</v>
      </c>
      <c r="N13" s="27">
        <v>13</v>
      </c>
      <c r="O13" s="27">
        <v>20</v>
      </c>
      <c r="P13" s="27">
        <v>20</v>
      </c>
      <c r="Q13" s="27">
        <v>3</v>
      </c>
      <c r="R13" s="27">
        <v>41</v>
      </c>
      <c r="S13" s="27">
        <v>11</v>
      </c>
      <c r="T13" s="27">
        <v>5</v>
      </c>
      <c r="U13" s="27">
        <v>10</v>
      </c>
      <c r="V13" s="28">
        <v>36</v>
      </c>
      <c r="W13" s="27">
        <v>22</v>
      </c>
      <c r="X13" s="27">
        <v>19</v>
      </c>
      <c r="Y13" s="1"/>
      <c r="Z13" s="1"/>
    </row>
    <row r="14" spans="1:26" s="3" customFormat="1" ht="13.5" customHeight="1">
      <c r="A14" s="10">
        <v>2016</v>
      </c>
      <c r="B14" s="11" t="s">
        <v>1</v>
      </c>
      <c r="C14" s="11"/>
      <c r="D14" s="12">
        <f>SUM(LARGE(F14:X14,1),LARGE(F14:X14,2),LARGE(F14:X14,3))</f>
        <v>263.32</v>
      </c>
      <c r="E14" s="13">
        <f>SUM(LARGE(F14:X14,1),LARGE(F14:X14,2),LARGE(F14:X14,3),LARGE(F14:X14,4),LARGE(F14:X14,5))</f>
        <v>431.93</v>
      </c>
      <c r="F14" s="6"/>
      <c r="G14" s="6">
        <v>42.26</v>
      </c>
      <c r="H14" s="6"/>
      <c r="I14" s="17"/>
      <c r="J14" s="17"/>
      <c r="K14" s="17">
        <v>70.57</v>
      </c>
      <c r="L14" s="17">
        <v>67.7</v>
      </c>
      <c r="M14" s="17">
        <v>79.08</v>
      </c>
      <c r="N14" s="17"/>
      <c r="O14" s="17">
        <v>72.89</v>
      </c>
      <c r="P14" s="17">
        <v>73.66</v>
      </c>
      <c r="Q14" s="17">
        <v>88.96</v>
      </c>
      <c r="R14" s="17">
        <v>49.95</v>
      </c>
      <c r="S14" s="17">
        <v>85.86</v>
      </c>
      <c r="T14" s="17">
        <v>62.94</v>
      </c>
      <c r="U14" s="17">
        <v>82.96</v>
      </c>
      <c r="V14" s="17">
        <v>70</v>
      </c>
      <c r="W14" s="17">
        <v>85.65</v>
      </c>
      <c r="X14" s="17">
        <v>88.5</v>
      </c>
      <c r="Y14" s="1"/>
      <c r="Z14" s="1"/>
    </row>
    <row r="15" spans="1:26" s="3" customFormat="1" ht="13.5" customHeight="1">
      <c r="A15" s="42" t="s">
        <v>22</v>
      </c>
      <c r="B15" s="43"/>
      <c r="C15" s="44">
        <f>+Y15/Z15</f>
        <v>63.333333333333336</v>
      </c>
      <c r="D15" s="12"/>
      <c r="E15" s="13"/>
      <c r="F15" s="37"/>
      <c r="G15" s="37">
        <v>30</v>
      </c>
      <c r="H15" s="37"/>
      <c r="I15" s="37"/>
      <c r="J15" s="37"/>
      <c r="K15" s="37">
        <v>60</v>
      </c>
      <c r="L15" s="37">
        <v>60</v>
      </c>
      <c r="M15" s="37">
        <v>90</v>
      </c>
      <c r="N15" s="37">
        <v>30</v>
      </c>
      <c r="O15" s="37">
        <v>100</v>
      </c>
      <c r="P15" s="37">
        <v>70</v>
      </c>
      <c r="Q15" s="37">
        <v>90</v>
      </c>
      <c r="R15" s="37">
        <v>20</v>
      </c>
      <c r="S15" s="37">
        <v>90</v>
      </c>
      <c r="T15" s="37">
        <v>40</v>
      </c>
      <c r="U15" s="37">
        <v>80</v>
      </c>
      <c r="V15" s="37">
        <v>50</v>
      </c>
      <c r="W15" s="37">
        <v>70</v>
      </c>
      <c r="X15" s="37">
        <v>70</v>
      </c>
      <c r="Y15" s="45">
        <f>SUM(F15:X15)</f>
        <v>950</v>
      </c>
      <c r="Z15" s="40">
        <f>COUNT(F15:X15)</f>
        <v>15</v>
      </c>
    </row>
    <row r="16" spans="1:26" s="3" customFormat="1" ht="12.75">
      <c r="A16" s="42"/>
      <c r="B16" s="43"/>
      <c r="C16" s="44"/>
      <c r="D16" s="39"/>
      <c r="E16" s="38"/>
      <c r="F16" s="37"/>
      <c r="G16" s="37"/>
      <c r="H16" s="37"/>
      <c r="I16" s="37"/>
      <c r="J16" s="163" t="s">
        <v>221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9" t="s">
        <v>18</v>
      </c>
      <c r="X16" s="9" t="s">
        <v>18</v>
      </c>
      <c r="Y16" s="45"/>
      <c r="Z16" s="40"/>
    </row>
    <row r="17" spans="1:26" s="3" customFormat="1" ht="12.75">
      <c r="A17" s="21"/>
      <c r="B17" s="22" t="s">
        <v>27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I17" s="21" t="s">
        <v>9</v>
      </c>
      <c r="J17" s="21" t="s">
        <v>9</v>
      </c>
      <c r="K17" s="21" t="s">
        <v>10</v>
      </c>
      <c r="L17" s="21" t="s">
        <v>9</v>
      </c>
      <c r="M17" s="21" t="s">
        <v>10</v>
      </c>
      <c r="N17" s="21" t="s">
        <v>10</v>
      </c>
      <c r="O17" s="124" t="s">
        <v>203</v>
      </c>
      <c r="P17" s="124" t="s">
        <v>10</v>
      </c>
      <c r="Q17" s="21" t="s">
        <v>9</v>
      </c>
      <c r="R17" s="21" t="s">
        <v>204</v>
      </c>
      <c r="S17" s="21" t="s">
        <v>191</v>
      </c>
      <c r="T17" s="21" t="s">
        <v>191</v>
      </c>
      <c r="U17" s="21" t="s">
        <v>9</v>
      </c>
      <c r="V17" s="21" t="s">
        <v>191</v>
      </c>
      <c r="W17" s="124" t="s">
        <v>10</v>
      </c>
      <c r="X17" s="124" t="s">
        <v>9</v>
      </c>
      <c r="Y17" s="37"/>
      <c r="Z17" s="1"/>
    </row>
    <row r="18" spans="1:26" s="3" customFormat="1" ht="12.75">
      <c r="A18" s="10">
        <v>2017</v>
      </c>
      <c r="B18" s="11" t="s">
        <v>0</v>
      </c>
      <c r="C18" s="11"/>
      <c r="D18" s="12"/>
      <c r="E18" s="13"/>
      <c r="F18" s="6"/>
      <c r="G18" s="6">
        <v>2</v>
      </c>
      <c r="H18" s="6">
        <v>2</v>
      </c>
      <c r="I18" s="6">
        <v>2</v>
      </c>
      <c r="J18" s="6">
        <v>3</v>
      </c>
      <c r="K18" s="17">
        <v>5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5"/>
      <c r="W18" s="17">
        <v>5</v>
      </c>
      <c r="X18" s="17">
        <v>3</v>
      </c>
      <c r="Y18" s="1"/>
      <c r="Z18" s="1"/>
    </row>
    <row r="19" spans="1:26" s="3" customFormat="1" ht="12.75">
      <c r="A19" s="10">
        <v>2017</v>
      </c>
      <c r="B19" s="11" t="s">
        <v>23</v>
      </c>
      <c r="C19" s="11"/>
      <c r="D19" s="12"/>
      <c r="E19" s="13"/>
      <c r="F19" s="15"/>
      <c r="G19" s="152">
        <v>0.007375</v>
      </c>
      <c r="H19" s="157">
        <v>0.006587962962962963</v>
      </c>
      <c r="I19" s="154">
        <v>0.007572916666666666</v>
      </c>
      <c r="J19" s="161">
        <v>0.006123842592592593</v>
      </c>
      <c r="K19" s="161">
        <v>0.005659722222222222</v>
      </c>
      <c r="L19" s="26"/>
      <c r="M19" s="127"/>
      <c r="N19" s="127"/>
      <c r="O19" s="127"/>
      <c r="P19" s="26"/>
      <c r="Q19" s="26"/>
      <c r="R19" s="26"/>
      <c r="S19" s="26"/>
      <c r="T19" s="26"/>
      <c r="U19" s="26"/>
      <c r="V19" s="26"/>
      <c r="W19" s="161">
        <v>0.005913194444444444</v>
      </c>
      <c r="X19" s="161">
        <v>0.0066377314814814814</v>
      </c>
      <c r="Y19" s="1"/>
      <c r="Z19" s="1"/>
    </row>
    <row r="20" spans="1:26" s="3" customFormat="1" ht="13.5" customHeight="1">
      <c r="A20" s="10">
        <v>2017</v>
      </c>
      <c r="B20" s="11" t="s">
        <v>2</v>
      </c>
      <c r="C20" s="11"/>
      <c r="D20" s="12"/>
      <c r="E20" s="13"/>
      <c r="F20" s="16"/>
      <c r="G20" s="16">
        <v>2</v>
      </c>
      <c r="H20" s="16">
        <v>1</v>
      </c>
      <c r="I20" s="16">
        <v>2</v>
      </c>
      <c r="J20" s="27">
        <v>3</v>
      </c>
      <c r="K20" s="27">
        <v>2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>
        <v>18</v>
      </c>
      <c r="X20" s="27">
        <v>10</v>
      </c>
      <c r="Y20" s="1"/>
      <c r="Z20" s="1"/>
    </row>
    <row r="21" spans="1:26" s="3" customFormat="1" ht="13.5" customHeight="1">
      <c r="A21" s="10">
        <v>2017</v>
      </c>
      <c r="B21" s="11" t="s">
        <v>1</v>
      </c>
      <c r="C21" s="11"/>
      <c r="D21" s="12">
        <f>SUM(LARGE(F21:X21,1),LARGE(F21:X21,2),LARGE(F21:X21,3))</f>
        <v>263.08</v>
      </c>
      <c r="E21" s="13">
        <f>SUM(LARGE(F21:X21,1),LARGE(F21:X21,2),LARGE(F21:X21,3),LARGE(F21:X21,4),LARGE(F21:X21,5))</f>
        <v>431.01</v>
      </c>
      <c r="F21" s="6"/>
      <c r="G21" s="6">
        <v>90.81</v>
      </c>
      <c r="H21" s="6">
        <v>87</v>
      </c>
      <c r="I21" s="17">
        <v>85.25</v>
      </c>
      <c r="J21" s="17">
        <v>82.33</v>
      </c>
      <c r="K21" s="17">
        <v>77.29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v>82.68</v>
      </c>
      <c r="X21" s="17">
        <v>85.27</v>
      </c>
      <c r="Y21" s="1"/>
      <c r="Z21" s="1"/>
    </row>
    <row r="22" spans="1:26" s="3" customFormat="1" ht="13.5" customHeight="1">
      <c r="A22" s="42" t="s">
        <v>22</v>
      </c>
      <c r="B22" s="43"/>
      <c r="C22" s="44">
        <f>+Y22/Z22</f>
        <v>68.57142857142857</v>
      </c>
      <c r="D22" s="12"/>
      <c r="E22" s="13"/>
      <c r="F22" s="37"/>
      <c r="G22" s="37">
        <v>80</v>
      </c>
      <c r="H22" s="37">
        <v>80</v>
      </c>
      <c r="I22" s="37">
        <v>80</v>
      </c>
      <c r="J22" s="37">
        <v>70</v>
      </c>
      <c r="K22" s="37">
        <v>50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>
        <v>50</v>
      </c>
      <c r="X22" s="37">
        <v>70</v>
      </c>
      <c r="Y22" s="45">
        <f>SUM(F22:X22)</f>
        <v>480</v>
      </c>
      <c r="Z22" s="40">
        <f>COUNT(F22:X22)</f>
        <v>7</v>
      </c>
    </row>
    <row r="26" ht="13.5" thickBot="1"/>
    <row r="27" spans="1:29" ht="12.75">
      <c r="A27" s="66"/>
      <c r="B27" s="67"/>
      <c r="C27" s="67"/>
      <c r="D27" s="68"/>
      <c r="E27" s="69"/>
      <c r="F27" s="67" t="s">
        <v>76</v>
      </c>
      <c r="G27" s="67" t="s">
        <v>77</v>
      </c>
      <c r="H27" s="67" t="s">
        <v>78</v>
      </c>
      <c r="I27" s="67" t="s">
        <v>79</v>
      </c>
      <c r="J27" s="70"/>
      <c r="K27" s="70"/>
      <c r="L27" s="70"/>
      <c r="M27" s="7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AA27">
        <v>0</v>
      </c>
      <c r="AB27">
        <v>100</v>
      </c>
      <c r="AC27">
        <v>100</v>
      </c>
    </row>
    <row r="28" spans="1:29" ht="12.75">
      <c r="A28" s="72">
        <v>2014</v>
      </c>
      <c r="B28" s="11" t="s">
        <v>75</v>
      </c>
      <c r="C28" s="11"/>
      <c r="D28" s="12"/>
      <c r="E28" s="13"/>
      <c r="F28" s="14"/>
      <c r="G28" s="14"/>
      <c r="H28" s="80"/>
      <c r="I28" s="80">
        <v>0.225</v>
      </c>
      <c r="J28" s="14"/>
      <c r="K28" s="14"/>
      <c r="L28" s="14"/>
      <c r="M28" s="73"/>
      <c r="AA28">
        <v>1</v>
      </c>
      <c r="AB28">
        <v>90</v>
      </c>
      <c r="AC28">
        <v>80</v>
      </c>
    </row>
    <row r="29" spans="1:29" ht="12.75">
      <c r="A29" s="72"/>
      <c r="B29" s="11"/>
      <c r="C29" s="11"/>
      <c r="D29" s="12"/>
      <c r="E29" s="13"/>
      <c r="F29" s="14"/>
      <c r="G29" s="14"/>
      <c r="H29" s="14"/>
      <c r="I29" s="14"/>
      <c r="J29" s="14"/>
      <c r="K29" s="14"/>
      <c r="L29" s="14"/>
      <c r="M29" s="73"/>
      <c r="AA29">
        <v>2</v>
      </c>
      <c r="AB29">
        <v>80</v>
      </c>
      <c r="AC29">
        <v>60</v>
      </c>
    </row>
    <row r="30" spans="1:29" ht="12.75">
      <c r="A30" s="72"/>
      <c r="B30" s="11"/>
      <c r="C30" s="11"/>
      <c r="D30" s="12"/>
      <c r="E30" s="13"/>
      <c r="F30" s="14" t="s">
        <v>81</v>
      </c>
      <c r="G30" s="14" t="s">
        <v>82</v>
      </c>
      <c r="H30" s="14" t="s">
        <v>83</v>
      </c>
      <c r="I30" s="14" t="s">
        <v>84</v>
      </c>
      <c r="J30" s="14" t="s">
        <v>85</v>
      </c>
      <c r="K30" s="14" t="s">
        <v>86</v>
      </c>
      <c r="L30" s="14" t="s">
        <v>87</v>
      </c>
      <c r="M30" s="73" t="s">
        <v>88</v>
      </c>
      <c r="AA30">
        <v>3</v>
      </c>
      <c r="AB30">
        <v>70</v>
      </c>
      <c r="AC30">
        <v>40</v>
      </c>
    </row>
    <row r="31" spans="1:29" ht="13.5" thickBot="1">
      <c r="A31" s="74">
        <v>2014</v>
      </c>
      <c r="B31" s="75" t="s">
        <v>80</v>
      </c>
      <c r="C31" s="75"/>
      <c r="D31" s="76"/>
      <c r="E31" s="77"/>
      <c r="F31" s="78"/>
      <c r="G31" s="78"/>
      <c r="H31" s="78"/>
      <c r="I31" s="78"/>
      <c r="J31" s="78"/>
      <c r="K31" s="81">
        <v>0.4166666666666667</v>
      </c>
      <c r="L31" s="81">
        <v>0.3111111111111111</v>
      </c>
      <c r="M31" s="82">
        <v>0.30624999999999997</v>
      </c>
      <c r="AA31">
        <v>4</v>
      </c>
      <c r="AB31">
        <v>60</v>
      </c>
      <c r="AC31">
        <v>20</v>
      </c>
    </row>
    <row r="32" spans="27:29" ht="12.75">
      <c r="AA32">
        <v>5</v>
      </c>
      <c r="AB32">
        <v>50</v>
      </c>
      <c r="AC32">
        <v>0</v>
      </c>
    </row>
    <row r="33" spans="27:28" ht="12.75">
      <c r="AA33">
        <v>6</v>
      </c>
      <c r="AB33">
        <v>40</v>
      </c>
    </row>
    <row r="34" spans="15:28" ht="12.75">
      <c r="O34" s="29"/>
      <c r="AA34">
        <v>7</v>
      </c>
      <c r="AB34">
        <v>30</v>
      </c>
    </row>
    <row r="35" spans="27:28" ht="12.75">
      <c r="AA35">
        <v>8</v>
      </c>
      <c r="AB35">
        <v>20</v>
      </c>
    </row>
    <row r="36" spans="27:28" ht="12.75">
      <c r="AA36">
        <v>9</v>
      </c>
      <c r="AB36">
        <v>10</v>
      </c>
    </row>
    <row r="37" spans="27:28" ht="12.75">
      <c r="AA37">
        <v>10</v>
      </c>
      <c r="AB37">
        <v>0</v>
      </c>
    </row>
    <row r="39" ht="12.75">
      <c r="O39" s="29"/>
    </row>
    <row r="40" spans="27:29" ht="12.75">
      <c r="AA40">
        <v>0</v>
      </c>
      <c r="AB40">
        <v>100</v>
      </c>
      <c r="AC40">
        <v>100</v>
      </c>
    </row>
    <row r="41" spans="27:29" ht="12.75">
      <c r="AA41">
        <v>1</v>
      </c>
      <c r="AB41">
        <v>95</v>
      </c>
      <c r="AC41">
        <v>93.5</v>
      </c>
    </row>
    <row r="42" spans="27:29" ht="12.75">
      <c r="AA42">
        <v>2</v>
      </c>
      <c r="AB42">
        <v>90</v>
      </c>
      <c r="AC42">
        <v>87</v>
      </c>
    </row>
    <row r="43" spans="27:29" ht="12.75">
      <c r="AA43">
        <v>3</v>
      </c>
      <c r="AB43">
        <v>85</v>
      </c>
      <c r="AC43">
        <v>80.5</v>
      </c>
    </row>
    <row r="44" spans="27:29" ht="12.75">
      <c r="AA44">
        <v>4</v>
      </c>
      <c r="AB44">
        <v>80</v>
      </c>
      <c r="AC44">
        <v>74</v>
      </c>
    </row>
    <row r="45" spans="27:29" ht="12.75">
      <c r="AA45">
        <v>5</v>
      </c>
      <c r="AB45">
        <v>75</v>
      </c>
      <c r="AC45">
        <v>67.5</v>
      </c>
    </row>
    <row r="46" spans="27:29" ht="12.75">
      <c r="AA46">
        <v>6</v>
      </c>
      <c r="AB46">
        <v>70</v>
      </c>
      <c r="AC46">
        <v>61</v>
      </c>
    </row>
    <row r="47" spans="27:29" ht="12.75">
      <c r="AA47">
        <v>7</v>
      </c>
      <c r="AB47">
        <v>65</v>
      </c>
      <c r="AC47">
        <v>54.5</v>
      </c>
    </row>
    <row r="48" spans="27:29" ht="12.75">
      <c r="AA48">
        <v>8</v>
      </c>
      <c r="AB48">
        <v>60</v>
      </c>
      <c r="AC48">
        <v>48</v>
      </c>
    </row>
    <row r="49" spans="27:29" ht="12.75">
      <c r="AA49">
        <v>9</v>
      </c>
      <c r="AB49">
        <v>55</v>
      </c>
      <c r="AC49">
        <v>41.5</v>
      </c>
    </row>
    <row r="50" spans="27:29" ht="12.75">
      <c r="AA50">
        <v>10</v>
      </c>
      <c r="AB50">
        <v>50</v>
      </c>
      <c r="AC50">
        <v>35</v>
      </c>
    </row>
    <row r="51" spans="27:29" ht="12.75">
      <c r="AA51">
        <v>11</v>
      </c>
      <c r="AB51">
        <v>45</v>
      </c>
      <c r="AC51">
        <v>28.5</v>
      </c>
    </row>
    <row r="52" spans="27:29" ht="12.75">
      <c r="AA52">
        <v>12</v>
      </c>
      <c r="AB52">
        <v>40</v>
      </c>
      <c r="AC52">
        <v>22</v>
      </c>
    </row>
    <row r="53" spans="27:29" ht="12.75">
      <c r="AA53">
        <v>13</v>
      </c>
      <c r="AB53">
        <v>35</v>
      </c>
      <c r="AC53">
        <v>15.5</v>
      </c>
    </row>
    <row r="54" spans="27:29" ht="12.75">
      <c r="AA54">
        <v>14</v>
      </c>
      <c r="AB54">
        <v>30</v>
      </c>
      <c r="AC54">
        <v>9</v>
      </c>
    </row>
    <row r="55" spans="27:29" ht="12.75">
      <c r="AA55">
        <v>15</v>
      </c>
      <c r="AB55">
        <v>25</v>
      </c>
      <c r="AC55">
        <v>2.5</v>
      </c>
    </row>
    <row r="56" spans="27:28" ht="12.75">
      <c r="AA56">
        <v>16</v>
      </c>
      <c r="AB56">
        <v>20</v>
      </c>
    </row>
    <row r="57" spans="27:28" ht="12.75">
      <c r="AA57">
        <v>17</v>
      </c>
      <c r="AB57">
        <v>15</v>
      </c>
    </row>
    <row r="58" spans="27:28" ht="12.75">
      <c r="AA58">
        <v>18</v>
      </c>
      <c r="AB58">
        <v>10</v>
      </c>
    </row>
    <row r="59" spans="27:28" ht="12.75">
      <c r="AA59">
        <v>19</v>
      </c>
      <c r="AB59">
        <v>5</v>
      </c>
    </row>
    <row r="60" spans="27:28" ht="12.75">
      <c r="AA60">
        <v>20</v>
      </c>
      <c r="AB60">
        <v>0</v>
      </c>
    </row>
  </sheetData>
  <sheetProtection/>
  <mergeCells count="1">
    <mergeCell ref="A1:B2"/>
  </mergeCells>
  <conditionalFormatting sqref="K11:X11 H4 G11 K4:M4 O4:S4 U4:X4">
    <cfRule type="top10" priority="8" dxfId="0" stopIfTrue="1" rank="3" bottom="1"/>
  </conditionalFormatting>
  <conditionalFormatting sqref="F7:X7">
    <cfRule type="top10" priority="7" dxfId="0" stopIfTrue="1" rank="3"/>
  </conditionalFormatting>
  <conditionalFormatting sqref="F14:X14">
    <cfRule type="expression" priority="11" dxfId="4" stopIfTrue="1">
      <formula>LARGE(($F$14:$X$14),MIN(3,COUNT($F$14:$X$14)))&lt;=F14</formula>
    </cfRule>
  </conditionalFormatting>
  <conditionalFormatting sqref="F4:G4 F11 I4:J4 H11:J11 N4 T4">
    <cfRule type="expression" priority="12" dxfId="4" stopIfTrue="1">
      <formula>SMALL(($F$30:$X$30),MIN(3,COUNT($F$30:$X$30)))&gt;=F4</formula>
    </cfRule>
  </conditionalFormatting>
  <conditionalFormatting sqref="F18:X18">
    <cfRule type="top10" priority="3" dxfId="0" stopIfTrue="1" rank="3" bottom="1"/>
  </conditionalFormatting>
  <conditionalFormatting sqref="F21:X21">
    <cfRule type="top10" priority="1" dxfId="0" rank="3"/>
  </conditionalFormatting>
  <printOptions/>
  <pageMargins left="0.21" right="0.18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PageLayoutView="0" workbookViewId="0" topLeftCell="A1">
      <pane xSplit="5" ySplit="2" topLeftCell="F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F21" sqref="F21:X21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0.7109375" style="0" customWidth="1"/>
    <col min="15" max="15" width="14.00390625" style="0" bestFit="1" customWidth="1"/>
    <col min="17" max="17" width="11.140625" style="0" bestFit="1" customWidth="1"/>
    <col min="18" max="18" width="14.00390625" style="0" bestFit="1" customWidth="1"/>
    <col min="19" max="19" width="9.421875" style="0" bestFit="1" customWidth="1"/>
    <col min="20" max="21" width="13.57421875" style="0" bestFit="1" customWidth="1"/>
    <col min="22" max="22" width="14.00390625" style="0" bestFit="1" customWidth="1"/>
    <col min="23" max="23" width="9.8515625" style="0" bestFit="1" customWidth="1"/>
    <col min="24" max="24" width="10.140625" style="0" customWidth="1"/>
    <col min="25" max="25" width="7.7109375" style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91</v>
      </c>
      <c r="B1" s="173"/>
      <c r="O1" s="122"/>
      <c r="P1" s="122"/>
      <c r="Q1" s="122"/>
      <c r="R1" s="122"/>
      <c r="S1" s="122"/>
      <c r="T1" s="122"/>
      <c r="U1" s="122"/>
      <c r="V1" s="122"/>
      <c r="W1" s="123"/>
      <c r="X1" s="123"/>
    </row>
    <row r="2" spans="1:24" s="2" customFormat="1" ht="13.5" customHeight="1" thickBot="1">
      <c r="A2" s="174"/>
      <c r="B2" s="175" t="s">
        <v>50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37"/>
      <c r="U2" s="65" t="s">
        <v>19</v>
      </c>
      <c r="V2" s="65" t="s">
        <v>19</v>
      </c>
      <c r="W2" s="9" t="s">
        <v>18</v>
      </c>
      <c r="X2" s="9" t="s">
        <v>18</v>
      </c>
    </row>
    <row r="3" spans="2:28" s="21" customFormat="1" ht="12.75">
      <c r="B3" s="22" t="s">
        <v>24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10</v>
      </c>
      <c r="M3" s="21" t="s">
        <v>188</v>
      </c>
      <c r="N3" s="21" t="s">
        <v>11</v>
      </c>
      <c r="O3" s="134" t="s">
        <v>11</v>
      </c>
      <c r="P3" s="134" t="s">
        <v>10</v>
      </c>
      <c r="Q3" s="21" t="s">
        <v>9</v>
      </c>
      <c r="R3" s="124" t="s">
        <v>190</v>
      </c>
      <c r="S3" s="124" t="s">
        <v>191</v>
      </c>
      <c r="T3" s="124"/>
      <c r="U3" s="124" t="s">
        <v>11</v>
      </c>
      <c r="V3" s="124" t="s">
        <v>10</v>
      </c>
      <c r="W3" s="124" t="s">
        <v>10</v>
      </c>
      <c r="X3" s="124" t="s">
        <v>9</v>
      </c>
      <c r="AB3"/>
    </row>
    <row r="4" spans="1:24" ht="12.75">
      <c r="A4" s="10">
        <v>2015</v>
      </c>
      <c r="B4" s="11" t="s">
        <v>0</v>
      </c>
      <c r="C4" s="11"/>
      <c r="D4" s="12"/>
      <c r="E4" s="13"/>
      <c r="F4" s="6" t="s">
        <v>206</v>
      </c>
      <c r="G4" s="6">
        <v>5</v>
      </c>
      <c r="H4" s="6" t="s">
        <v>206</v>
      </c>
      <c r="I4" s="6" t="s">
        <v>206</v>
      </c>
      <c r="J4" s="6" t="s">
        <v>206</v>
      </c>
      <c r="K4" s="6" t="s">
        <v>206</v>
      </c>
      <c r="L4" s="17">
        <v>4</v>
      </c>
      <c r="M4" s="17">
        <v>3</v>
      </c>
      <c r="N4" s="17">
        <v>5</v>
      </c>
      <c r="O4" s="6" t="s">
        <v>206</v>
      </c>
      <c r="P4" s="6" t="s">
        <v>206</v>
      </c>
      <c r="Q4" s="6" t="s">
        <v>206</v>
      </c>
      <c r="R4" s="6" t="s">
        <v>206</v>
      </c>
      <c r="S4" s="6" t="s">
        <v>206</v>
      </c>
      <c r="T4" s="6" t="s">
        <v>206</v>
      </c>
      <c r="U4" s="6" t="s">
        <v>206</v>
      </c>
      <c r="V4" s="6" t="s">
        <v>206</v>
      </c>
      <c r="W4" s="6" t="s">
        <v>206</v>
      </c>
      <c r="X4" s="6" t="s">
        <v>206</v>
      </c>
    </row>
    <row r="5" spans="1:24" ht="12.75">
      <c r="A5" s="10">
        <v>2015</v>
      </c>
      <c r="B5" s="11" t="s">
        <v>23</v>
      </c>
      <c r="C5" s="11"/>
      <c r="D5" s="12"/>
      <c r="E5" s="13"/>
      <c r="F5" s="15"/>
      <c r="G5" s="127">
        <v>0.006680555555555555</v>
      </c>
      <c r="H5" s="126"/>
      <c r="I5" s="26"/>
      <c r="J5" s="26"/>
      <c r="K5" s="26"/>
      <c r="L5" s="127">
        <v>0.006319444444444444</v>
      </c>
      <c r="M5" s="127">
        <v>0.007500000000000001</v>
      </c>
      <c r="N5" s="127">
        <v>0.006400462962962963</v>
      </c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10">
        <v>2015</v>
      </c>
      <c r="B6" s="11" t="s">
        <v>2</v>
      </c>
      <c r="C6" s="11"/>
      <c r="D6" s="12"/>
      <c r="E6" s="13"/>
      <c r="F6" s="16"/>
      <c r="G6" s="16">
        <v>7</v>
      </c>
      <c r="H6" s="16"/>
      <c r="I6" s="27"/>
      <c r="J6" s="27"/>
      <c r="K6" s="27"/>
      <c r="L6" s="27">
        <v>15</v>
      </c>
      <c r="M6" s="27">
        <v>16</v>
      </c>
      <c r="N6" s="27">
        <v>2</v>
      </c>
      <c r="O6" s="27"/>
      <c r="P6" s="27"/>
      <c r="Q6" s="27"/>
      <c r="R6" s="27"/>
      <c r="S6" s="27"/>
      <c r="T6" s="27"/>
      <c r="U6" s="27"/>
      <c r="V6" s="28"/>
      <c r="W6" s="27"/>
      <c r="X6" s="27"/>
    </row>
    <row r="7" spans="1:24" ht="12.75">
      <c r="A7" s="10">
        <v>2015</v>
      </c>
      <c r="B7" s="11" t="s">
        <v>1</v>
      </c>
      <c r="C7" s="11"/>
      <c r="D7" s="12">
        <f>SUM(LARGE(F7:V7,1),LARGE(F7:V7,2),LARGE(F7:V7,3))</f>
        <v>168.62</v>
      </c>
      <c r="E7" s="13" t="e">
        <f>SUM(LARGE(F7:V7,1),LARGE(F7:V7,2),LARGE(F7:V7,3),LARGE(F7:V7,4),LARGE(F7:V7,5))</f>
        <v>#NUM!</v>
      </c>
      <c r="F7" s="6"/>
      <c r="G7" s="6">
        <v>37.24</v>
      </c>
      <c r="H7" s="6"/>
      <c r="I7" s="17"/>
      <c r="J7" s="17"/>
      <c r="K7" s="17"/>
      <c r="L7" s="17">
        <v>43.59</v>
      </c>
      <c r="M7" s="17">
        <v>55.73</v>
      </c>
      <c r="N7" s="17">
        <v>69.3</v>
      </c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7" s="3" customFormat="1" ht="12.75">
      <c r="A8" s="42" t="s">
        <v>22</v>
      </c>
      <c r="B8" s="43"/>
      <c r="C8" s="44">
        <f>+Y8/Z8</f>
        <v>15</v>
      </c>
      <c r="D8" s="48"/>
      <c r="E8" s="38"/>
      <c r="F8" s="37"/>
      <c r="G8" s="37">
        <v>0</v>
      </c>
      <c r="H8" s="37"/>
      <c r="I8" s="37"/>
      <c r="J8" s="37"/>
      <c r="K8" s="37"/>
      <c r="L8" s="37">
        <v>20</v>
      </c>
      <c r="M8" s="37">
        <v>40</v>
      </c>
      <c r="N8" s="37">
        <v>0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1">
        <f>SUM(F8:X8)</f>
        <v>60</v>
      </c>
      <c r="Z8" s="40">
        <f>COUNT(F8:X8)</f>
        <v>4</v>
      </c>
      <c r="AA8"/>
    </row>
    <row r="9" spans="1:29" s="3" customFormat="1" ht="13.5" customHeight="1">
      <c r="A9" s="33"/>
      <c r="B9" s="34"/>
      <c r="C9" s="34"/>
      <c r="D9" s="35"/>
      <c r="E9" s="36"/>
      <c r="F9" s="30"/>
      <c r="G9" s="30"/>
      <c r="H9" s="30"/>
      <c r="I9" s="37"/>
      <c r="J9" s="37"/>
      <c r="K9" s="37"/>
      <c r="L9" s="37"/>
      <c r="M9" s="37"/>
      <c r="N9" s="37"/>
      <c r="O9" s="9" t="s">
        <v>12</v>
      </c>
      <c r="P9" s="9" t="s">
        <v>12</v>
      </c>
      <c r="Q9" s="46"/>
      <c r="R9" s="9" t="s">
        <v>14</v>
      </c>
      <c r="S9" s="9" t="s">
        <v>14</v>
      </c>
      <c r="T9" s="6" t="s">
        <v>6</v>
      </c>
      <c r="U9" s="9" t="s">
        <v>205</v>
      </c>
      <c r="V9" s="9" t="s">
        <v>205</v>
      </c>
      <c r="W9" s="65" t="s">
        <v>19</v>
      </c>
      <c r="X9" s="65" t="s">
        <v>19</v>
      </c>
      <c r="Y9" s="1"/>
      <c r="Z9" s="31"/>
      <c r="AA9"/>
      <c r="AB9"/>
      <c r="AC9"/>
    </row>
    <row r="10" spans="1:26" s="3" customFormat="1" ht="12.75">
      <c r="A10" s="21"/>
      <c r="B10" s="22" t="s">
        <v>25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9</v>
      </c>
      <c r="M10" s="21" t="s">
        <v>10</v>
      </c>
      <c r="N10" s="21" t="s">
        <v>11</v>
      </c>
      <c r="O10" s="134" t="s">
        <v>203</v>
      </c>
      <c r="P10" s="134" t="s">
        <v>10</v>
      </c>
      <c r="Q10" s="21" t="s">
        <v>9</v>
      </c>
      <c r="R10" s="21" t="s">
        <v>204</v>
      </c>
      <c r="S10" s="21" t="s">
        <v>191</v>
      </c>
      <c r="T10" s="21" t="s">
        <v>191</v>
      </c>
      <c r="U10" s="21" t="s">
        <v>9</v>
      </c>
      <c r="V10" s="21" t="s">
        <v>191</v>
      </c>
      <c r="W10" s="21"/>
      <c r="X10" s="21"/>
      <c r="Y10" s="37"/>
      <c r="Z10" s="1"/>
    </row>
    <row r="11" spans="1:26" s="3" customFormat="1" ht="12.75">
      <c r="A11" s="10">
        <v>2016</v>
      </c>
      <c r="B11" s="11" t="s">
        <v>0</v>
      </c>
      <c r="C11" s="11"/>
      <c r="D11" s="12"/>
      <c r="E11" s="13"/>
      <c r="F11" s="6" t="s">
        <v>206</v>
      </c>
      <c r="G11" s="6">
        <v>5</v>
      </c>
      <c r="H11" s="6">
        <v>6</v>
      </c>
      <c r="I11" s="6" t="s">
        <v>206</v>
      </c>
      <c r="J11" s="6" t="s">
        <v>206</v>
      </c>
      <c r="K11" s="17">
        <v>6</v>
      </c>
      <c r="L11" s="17">
        <v>4</v>
      </c>
      <c r="M11" s="6" t="s">
        <v>206</v>
      </c>
      <c r="N11" s="6" t="s">
        <v>206</v>
      </c>
      <c r="O11" s="6" t="s">
        <v>206</v>
      </c>
      <c r="P11" s="6" t="s">
        <v>206</v>
      </c>
      <c r="Q11" s="17">
        <v>8</v>
      </c>
      <c r="R11" s="6" t="s">
        <v>206</v>
      </c>
      <c r="S11" s="6" t="s">
        <v>206</v>
      </c>
      <c r="T11" s="17">
        <v>3</v>
      </c>
      <c r="U11" s="6" t="s">
        <v>206</v>
      </c>
      <c r="V11" s="6" t="s">
        <v>206</v>
      </c>
      <c r="W11" s="6" t="s">
        <v>206</v>
      </c>
      <c r="X11" s="6" t="s">
        <v>206</v>
      </c>
      <c r="Y11" s="1"/>
      <c r="Z11" s="1"/>
    </row>
    <row r="12" spans="1:26" s="3" customFormat="1" ht="12.75">
      <c r="A12" s="10">
        <v>2016</v>
      </c>
      <c r="B12" s="11" t="s">
        <v>23</v>
      </c>
      <c r="C12" s="11"/>
      <c r="D12" s="12"/>
      <c r="E12" s="13"/>
      <c r="F12" s="15"/>
      <c r="G12" s="127">
        <v>0.010210648148148148</v>
      </c>
      <c r="H12" s="126">
        <v>0.009432870370370371</v>
      </c>
      <c r="I12" s="26"/>
      <c r="J12" s="26"/>
      <c r="K12" s="26">
        <v>0.008090277777777778</v>
      </c>
      <c r="L12" s="127">
        <v>0.010358796296296295</v>
      </c>
      <c r="M12" s="127"/>
      <c r="N12" s="127"/>
      <c r="O12" s="26"/>
      <c r="P12" s="26"/>
      <c r="Q12" s="26">
        <v>0.010960648148148148</v>
      </c>
      <c r="R12" s="26"/>
      <c r="S12" s="26"/>
      <c r="T12" s="26">
        <v>0.010104166666666668</v>
      </c>
      <c r="U12" s="26"/>
      <c r="V12" s="26"/>
      <c r="W12" s="26"/>
      <c r="X12" s="26"/>
      <c r="Y12" s="1"/>
      <c r="Z12" s="1"/>
    </row>
    <row r="13" spans="1:26" s="3" customFormat="1" ht="13.5" customHeight="1">
      <c r="A13" s="10">
        <v>2016</v>
      </c>
      <c r="B13" s="11" t="s">
        <v>2</v>
      </c>
      <c r="C13" s="11"/>
      <c r="D13" s="12"/>
      <c r="E13" s="13"/>
      <c r="F13" s="16"/>
      <c r="G13" s="16">
        <v>10</v>
      </c>
      <c r="H13" s="16">
        <v>11</v>
      </c>
      <c r="I13" s="27"/>
      <c r="J13" s="27"/>
      <c r="K13" s="27">
        <v>7</v>
      </c>
      <c r="L13" s="27">
        <v>50</v>
      </c>
      <c r="M13" s="27"/>
      <c r="N13" s="27"/>
      <c r="O13" s="27"/>
      <c r="P13" s="27"/>
      <c r="Q13" s="27">
        <v>13</v>
      </c>
      <c r="R13" s="27"/>
      <c r="S13" s="27"/>
      <c r="T13" s="27">
        <v>6</v>
      </c>
      <c r="U13" s="27"/>
      <c r="V13" s="28"/>
      <c r="W13" s="27"/>
      <c r="X13" s="27"/>
      <c r="Y13" s="1"/>
      <c r="Z13" s="1"/>
    </row>
    <row r="14" spans="1:26" s="3" customFormat="1" ht="13.5" customHeight="1">
      <c r="A14" s="10">
        <v>2016</v>
      </c>
      <c r="B14" s="11" t="s">
        <v>1</v>
      </c>
      <c r="C14" s="11"/>
      <c r="D14" s="12">
        <f>SUM(LARGE(F14:V14,1),LARGE(F14:V14,2),LARGE(F14:V14,3))</f>
        <v>138.64</v>
      </c>
      <c r="E14" s="13">
        <f>SUM(LARGE(F14:V14,1),LARGE(F14:V14,2),LARGE(F14:V14,3),LARGE(F14:V14,4),LARGE(F14:V14,5))</f>
        <v>217.03999999999996</v>
      </c>
      <c r="F14" s="6"/>
      <c r="G14" s="6">
        <v>48.26</v>
      </c>
      <c r="H14" s="6">
        <v>46.16</v>
      </c>
      <c r="I14" s="17"/>
      <c r="J14" s="17"/>
      <c r="K14" s="17">
        <v>37.76</v>
      </c>
      <c r="L14" s="17">
        <v>44.22</v>
      </c>
      <c r="M14" s="17"/>
      <c r="N14" s="17"/>
      <c r="O14" s="17"/>
      <c r="P14" s="17"/>
      <c r="Q14" s="17">
        <v>37.05</v>
      </c>
      <c r="R14" s="17"/>
      <c r="S14" s="17"/>
      <c r="T14" s="17">
        <v>40.64</v>
      </c>
      <c r="U14" s="17"/>
      <c r="V14" s="17"/>
      <c r="W14" s="17"/>
      <c r="X14" s="17"/>
      <c r="Y14" s="1"/>
      <c r="Z14" s="1"/>
    </row>
    <row r="15" spans="1:26" s="3" customFormat="1" ht="13.5" customHeight="1">
      <c r="A15" s="42" t="s">
        <v>22</v>
      </c>
      <c r="B15" s="43"/>
      <c r="C15" s="44">
        <f>+Y15/Z15</f>
        <v>46.666666666666664</v>
      </c>
      <c r="D15" s="12"/>
      <c r="E15" s="13"/>
      <c r="F15" s="37"/>
      <c r="G15" s="37">
        <v>50</v>
      </c>
      <c r="H15" s="37">
        <v>40</v>
      </c>
      <c r="I15" s="37"/>
      <c r="J15" s="37"/>
      <c r="K15" s="37">
        <v>40</v>
      </c>
      <c r="L15" s="37">
        <v>60</v>
      </c>
      <c r="M15" s="37"/>
      <c r="N15" s="37"/>
      <c r="O15" s="37"/>
      <c r="P15" s="37"/>
      <c r="Q15" s="37">
        <v>20</v>
      </c>
      <c r="R15" s="37"/>
      <c r="S15" s="37"/>
      <c r="T15" s="37">
        <v>70</v>
      </c>
      <c r="U15" s="37"/>
      <c r="V15" s="37"/>
      <c r="W15" s="37"/>
      <c r="X15" s="37"/>
      <c r="Y15" s="45">
        <f>SUM(F15:X15)</f>
        <v>280</v>
      </c>
      <c r="Z15" s="40">
        <f>COUNT(F15:X15)</f>
        <v>6</v>
      </c>
    </row>
    <row r="16" spans="1:26" s="3" customFormat="1" ht="12.75">
      <c r="A16" s="42"/>
      <c r="B16" s="43"/>
      <c r="C16" s="44"/>
      <c r="D16" s="39"/>
      <c r="E16" s="38"/>
      <c r="F16" s="37"/>
      <c r="G16" s="37"/>
      <c r="H16" s="37"/>
      <c r="I16" s="37"/>
      <c r="J16" s="163" t="s">
        <v>221</v>
      </c>
      <c r="K16" s="37"/>
      <c r="L16" s="37"/>
      <c r="M16" s="37"/>
      <c r="N16" s="163" t="s">
        <v>215</v>
      </c>
      <c r="O16" s="162"/>
      <c r="P16" s="162"/>
      <c r="Q16" s="163" t="s">
        <v>215</v>
      </c>
      <c r="R16" s="37"/>
      <c r="S16" s="37"/>
      <c r="T16" s="37"/>
      <c r="U16" s="37"/>
      <c r="V16" s="37"/>
      <c r="W16" s="9" t="s">
        <v>18</v>
      </c>
      <c r="X16" s="9" t="s">
        <v>18</v>
      </c>
      <c r="Y16" s="45"/>
      <c r="Z16" s="40"/>
    </row>
    <row r="17" spans="1:26" s="3" customFormat="1" ht="12.75">
      <c r="A17" s="21"/>
      <c r="B17" s="22" t="s">
        <v>25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I17" s="21" t="s">
        <v>9</v>
      </c>
      <c r="J17" s="21" t="s">
        <v>9</v>
      </c>
      <c r="K17" s="21" t="s">
        <v>10</v>
      </c>
      <c r="L17" s="21" t="s">
        <v>9</v>
      </c>
      <c r="M17" s="21" t="s">
        <v>10</v>
      </c>
      <c r="N17" s="21" t="s">
        <v>10</v>
      </c>
      <c r="O17" s="124" t="s">
        <v>203</v>
      </c>
      <c r="P17" s="124" t="s">
        <v>10</v>
      </c>
      <c r="Q17" s="21" t="s">
        <v>191</v>
      </c>
      <c r="R17" s="21" t="s">
        <v>204</v>
      </c>
      <c r="S17" s="21" t="s">
        <v>191</v>
      </c>
      <c r="T17" s="21" t="s">
        <v>191</v>
      </c>
      <c r="U17" s="21" t="s">
        <v>9</v>
      </c>
      <c r="V17" s="21" t="s">
        <v>191</v>
      </c>
      <c r="W17" s="124" t="s">
        <v>10</v>
      </c>
      <c r="X17" s="124" t="s">
        <v>9</v>
      </c>
      <c r="Y17" s="37"/>
      <c r="Z17" s="1"/>
    </row>
    <row r="18" spans="1:26" s="3" customFormat="1" ht="12.75">
      <c r="A18" s="10">
        <v>2017</v>
      </c>
      <c r="B18" s="11" t="s">
        <v>0</v>
      </c>
      <c r="C18" s="11"/>
      <c r="D18" s="12"/>
      <c r="E18" s="13"/>
      <c r="F18" s="6"/>
      <c r="G18" s="6">
        <v>1</v>
      </c>
      <c r="H18" s="6">
        <v>3</v>
      </c>
      <c r="I18" s="17"/>
      <c r="J18" s="6">
        <v>5</v>
      </c>
      <c r="K18" s="6">
        <v>5</v>
      </c>
      <c r="L18" s="17"/>
      <c r="M18" s="17">
        <v>5</v>
      </c>
      <c r="N18" s="17">
        <v>7</v>
      </c>
      <c r="O18" s="17"/>
      <c r="P18" s="17"/>
      <c r="Q18" s="17"/>
      <c r="R18" s="17"/>
      <c r="S18" s="17"/>
      <c r="T18" s="17"/>
      <c r="U18" s="17"/>
      <c r="V18" s="25"/>
      <c r="W18" s="17">
        <v>7</v>
      </c>
      <c r="X18" s="17">
        <v>6</v>
      </c>
      <c r="Y18" s="1"/>
      <c r="Z18" s="1"/>
    </row>
    <row r="19" spans="1:26" s="3" customFormat="1" ht="12.75">
      <c r="A19" s="10">
        <v>2017</v>
      </c>
      <c r="B19" s="11" t="s">
        <v>23</v>
      </c>
      <c r="C19" s="11"/>
      <c r="D19" s="12"/>
      <c r="E19" s="13"/>
      <c r="F19" s="15"/>
      <c r="G19" s="152">
        <v>0.008465277777777778</v>
      </c>
      <c r="H19" s="154">
        <v>0.0077314814814814815</v>
      </c>
      <c r="I19" s="126"/>
      <c r="J19" s="161">
        <v>0.00840162037037037</v>
      </c>
      <c r="K19" s="161">
        <v>0.0078125</v>
      </c>
      <c r="L19" s="26"/>
      <c r="M19" s="161">
        <v>0.009594907407407408</v>
      </c>
      <c r="N19" s="161">
        <v>0.007922453703703704</v>
      </c>
      <c r="O19" s="127"/>
      <c r="P19" s="26"/>
      <c r="Q19" s="26"/>
      <c r="R19" s="26"/>
      <c r="S19" s="26"/>
      <c r="T19" s="26"/>
      <c r="U19" s="26"/>
      <c r="V19" s="26"/>
      <c r="W19" s="161">
        <v>0.007268518518518519</v>
      </c>
      <c r="X19" s="161">
        <v>0.007724537037037037</v>
      </c>
      <c r="Y19" s="1"/>
      <c r="Z19" s="1"/>
    </row>
    <row r="20" spans="1:26" s="3" customFormat="1" ht="13.5" customHeight="1">
      <c r="A20" s="10">
        <v>2017</v>
      </c>
      <c r="B20" s="11" t="s">
        <v>2</v>
      </c>
      <c r="C20" s="11"/>
      <c r="D20" s="12"/>
      <c r="E20" s="13"/>
      <c r="F20" s="16"/>
      <c r="G20" s="16">
        <v>4</v>
      </c>
      <c r="H20" s="16">
        <v>5</v>
      </c>
      <c r="I20" s="16"/>
      <c r="J20" s="27">
        <v>8</v>
      </c>
      <c r="K20" s="27">
        <v>8</v>
      </c>
      <c r="L20" s="27"/>
      <c r="M20" s="27">
        <v>8</v>
      </c>
      <c r="N20" s="27">
        <v>22</v>
      </c>
      <c r="O20" s="27"/>
      <c r="P20" s="27"/>
      <c r="Q20" s="27"/>
      <c r="R20" s="27"/>
      <c r="S20" s="27"/>
      <c r="T20" s="27"/>
      <c r="U20" s="27"/>
      <c r="V20" s="27"/>
      <c r="W20" s="27">
        <v>46</v>
      </c>
      <c r="X20" s="27">
        <v>40</v>
      </c>
      <c r="Y20" s="1"/>
      <c r="Z20" s="1"/>
    </row>
    <row r="21" spans="1:26" s="3" customFormat="1" ht="13.5" customHeight="1">
      <c r="A21" s="10">
        <v>2017</v>
      </c>
      <c r="B21" s="11" t="s">
        <v>1</v>
      </c>
      <c r="C21" s="11"/>
      <c r="D21" s="12">
        <f>SUM(LARGE(F21:X21,1),LARGE(F21:X21,2),LARGE(F21:X21,3))</f>
        <v>198.84000000000003</v>
      </c>
      <c r="E21" s="13">
        <f>SUM(LARGE(F21:X21,1),LARGE(F21:X21,2),LARGE(F21:X21,3),LARGE(F21:X21,4),LARGE(F21:X21,5))</f>
        <v>301.58000000000004</v>
      </c>
      <c r="F21" s="6"/>
      <c r="G21" s="159">
        <v>64.34</v>
      </c>
      <c r="H21" s="6">
        <v>82.51</v>
      </c>
      <c r="I21" s="17"/>
      <c r="J21" s="17">
        <v>34.84</v>
      </c>
      <c r="K21" s="17">
        <v>35.05</v>
      </c>
      <c r="L21" s="17"/>
      <c r="M21" s="17">
        <v>51.93</v>
      </c>
      <c r="N21" s="17">
        <v>31.74</v>
      </c>
      <c r="O21" s="17"/>
      <c r="P21" s="17"/>
      <c r="Q21" s="17"/>
      <c r="R21" s="17"/>
      <c r="S21" s="17"/>
      <c r="T21" s="17"/>
      <c r="U21" s="17"/>
      <c r="V21" s="17"/>
      <c r="W21" s="17">
        <v>51.99</v>
      </c>
      <c r="X21" s="17">
        <v>50.81</v>
      </c>
      <c r="Y21" s="1"/>
      <c r="Z21" s="1"/>
    </row>
    <row r="22" spans="1:26" s="3" customFormat="1" ht="13.5" customHeight="1">
      <c r="A22" s="42" t="s">
        <v>22</v>
      </c>
      <c r="B22" s="43"/>
      <c r="C22" s="44">
        <f>+Y22/Z22</f>
        <v>51.25</v>
      </c>
      <c r="D22" s="12"/>
      <c r="E22" s="13"/>
      <c r="F22" s="37"/>
      <c r="G22" s="37">
        <v>90</v>
      </c>
      <c r="H22" s="37">
        <v>70</v>
      </c>
      <c r="I22" s="37"/>
      <c r="J22" s="37">
        <v>50</v>
      </c>
      <c r="K22" s="37">
        <v>50</v>
      </c>
      <c r="L22" s="37"/>
      <c r="M22" s="37">
        <v>50</v>
      </c>
      <c r="N22" s="37">
        <v>30</v>
      </c>
      <c r="O22" s="37"/>
      <c r="P22" s="37"/>
      <c r="Q22" s="37"/>
      <c r="R22" s="37"/>
      <c r="S22" s="37"/>
      <c r="T22" s="37"/>
      <c r="U22" s="37"/>
      <c r="V22" s="37"/>
      <c r="W22" s="37">
        <v>30</v>
      </c>
      <c r="X22" s="37">
        <v>40</v>
      </c>
      <c r="Y22" s="45">
        <f>SUM(F22:X22)</f>
        <v>410</v>
      </c>
      <c r="Z22" s="40">
        <f>COUNT(F22:X22)</f>
        <v>8</v>
      </c>
    </row>
    <row r="25" ht="13.5" thickBot="1"/>
    <row r="26" spans="1:29" ht="12.75">
      <c r="A26" s="66"/>
      <c r="B26" s="67"/>
      <c r="C26" s="67"/>
      <c r="D26" s="68"/>
      <c r="E26" s="69"/>
      <c r="F26" s="67" t="s">
        <v>76</v>
      </c>
      <c r="G26" s="67" t="s">
        <v>77</v>
      </c>
      <c r="H26" s="67" t="s">
        <v>78</v>
      </c>
      <c r="I26" s="67" t="s">
        <v>79</v>
      </c>
      <c r="J26" s="70"/>
      <c r="K26" s="70"/>
      <c r="L26" s="70"/>
      <c r="M26" s="7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AA26">
        <v>0</v>
      </c>
      <c r="AB26">
        <v>100</v>
      </c>
      <c r="AC26">
        <v>100</v>
      </c>
    </row>
    <row r="27" spans="1:29" ht="12.75">
      <c r="A27" s="72">
        <v>2014</v>
      </c>
      <c r="B27" s="11" t="s">
        <v>75</v>
      </c>
      <c r="C27" s="11"/>
      <c r="D27" s="12"/>
      <c r="E27" s="13"/>
      <c r="F27" s="14"/>
      <c r="G27" s="14"/>
      <c r="H27" s="80"/>
      <c r="I27" s="80">
        <v>0.25069444444444444</v>
      </c>
      <c r="J27" s="14"/>
      <c r="K27" s="14"/>
      <c r="L27" s="14"/>
      <c r="M27" s="73"/>
      <c r="AA27">
        <v>1</v>
      </c>
      <c r="AB27">
        <v>90</v>
      </c>
      <c r="AC27">
        <v>80</v>
      </c>
    </row>
    <row r="28" spans="1:29" ht="12.75">
      <c r="A28" s="72"/>
      <c r="B28" s="11"/>
      <c r="C28" s="11"/>
      <c r="D28" s="12"/>
      <c r="E28" s="13"/>
      <c r="F28" s="14"/>
      <c r="G28" s="14"/>
      <c r="H28" s="14"/>
      <c r="I28" s="14"/>
      <c r="J28" s="14"/>
      <c r="K28" s="14"/>
      <c r="L28" s="14"/>
      <c r="M28" s="73"/>
      <c r="AA28">
        <v>2</v>
      </c>
      <c r="AB28">
        <v>80</v>
      </c>
      <c r="AC28">
        <v>60</v>
      </c>
    </row>
    <row r="29" spans="1:29" ht="12.75">
      <c r="A29" s="72"/>
      <c r="B29" s="11"/>
      <c r="C29" s="11"/>
      <c r="D29" s="12"/>
      <c r="E29" s="13"/>
      <c r="F29" s="14" t="s">
        <v>81</v>
      </c>
      <c r="G29" s="14" t="s">
        <v>82</v>
      </c>
      <c r="H29" s="14" t="s">
        <v>83</v>
      </c>
      <c r="I29" s="14" t="s">
        <v>84</v>
      </c>
      <c r="J29" s="14" t="s">
        <v>85</v>
      </c>
      <c r="K29" s="14" t="s">
        <v>86</v>
      </c>
      <c r="L29" s="14" t="s">
        <v>87</v>
      </c>
      <c r="M29" s="73" t="s">
        <v>88</v>
      </c>
      <c r="AA29">
        <v>3</v>
      </c>
      <c r="AB29">
        <v>70</v>
      </c>
      <c r="AC29">
        <v>40</v>
      </c>
    </row>
    <row r="30" spans="1:29" ht="13.5" thickBot="1">
      <c r="A30" s="74">
        <v>2014</v>
      </c>
      <c r="B30" s="75" t="s">
        <v>80</v>
      </c>
      <c r="C30" s="75"/>
      <c r="D30" s="76"/>
      <c r="E30" s="77"/>
      <c r="F30" s="78"/>
      <c r="G30" s="78"/>
      <c r="H30" s="78"/>
      <c r="I30" s="78"/>
      <c r="J30" s="78"/>
      <c r="K30" s="78"/>
      <c r="L30" s="78"/>
      <c r="M30" s="79"/>
      <c r="AA30">
        <v>4</v>
      </c>
      <c r="AB30">
        <v>60</v>
      </c>
      <c r="AC30">
        <v>20</v>
      </c>
    </row>
    <row r="31" spans="27:29" ht="12.75">
      <c r="AA31">
        <v>5</v>
      </c>
      <c r="AB31">
        <v>50</v>
      </c>
      <c r="AC31">
        <v>0</v>
      </c>
    </row>
    <row r="32" spans="27:28" ht="12.75">
      <c r="AA32">
        <v>6</v>
      </c>
      <c r="AB32">
        <v>40</v>
      </c>
    </row>
    <row r="33" spans="15:28" ht="12.75">
      <c r="O33" s="29"/>
      <c r="AA33">
        <v>7</v>
      </c>
      <c r="AB33">
        <v>30</v>
      </c>
    </row>
    <row r="34" spans="27:28" ht="12.75">
      <c r="AA34">
        <v>8</v>
      </c>
      <c r="AB34">
        <v>20</v>
      </c>
    </row>
    <row r="35" spans="27:28" ht="12.75">
      <c r="AA35">
        <v>9</v>
      </c>
      <c r="AB35">
        <v>10</v>
      </c>
    </row>
    <row r="36" spans="27:28" ht="12.75">
      <c r="AA36">
        <v>10</v>
      </c>
      <c r="AB36">
        <v>0</v>
      </c>
    </row>
    <row r="38" ht="12.75">
      <c r="O38" s="29"/>
    </row>
    <row r="39" spans="27:29" ht="12.75">
      <c r="AA39">
        <v>0</v>
      </c>
      <c r="AB39">
        <v>100</v>
      </c>
      <c r="AC39">
        <v>100</v>
      </c>
    </row>
    <row r="40" spans="27:29" ht="12.75">
      <c r="AA40">
        <v>1</v>
      </c>
      <c r="AB40">
        <v>95</v>
      </c>
      <c r="AC40">
        <v>93.5</v>
      </c>
    </row>
    <row r="41" spans="27:29" ht="12.75">
      <c r="AA41">
        <v>2</v>
      </c>
      <c r="AB41">
        <v>90</v>
      </c>
      <c r="AC41">
        <v>87</v>
      </c>
    </row>
    <row r="42" spans="27:29" ht="12.75">
      <c r="AA42">
        <v>3</v>
      </c>
      <c r="AB42">
        <v>85</v>
      </c>
      <c r="AC42">
        <v>80.5</v>
      </c>
    </row>
    <row r="43" spans="27:29" ht="12.75">
      <c r="AA43">
        <v>4</v>
      </c>
      <c r="AB43">
        <v>80</v>
      </c>
      <c r="AC43">
        <v>74</v>
      </c>
    </row>
    <row r="44" spans="27:29" ht="12.75">
      <c r="AA44">
        <v>5</v>
      </c>
      <c r="AB44">
        <v>75</v>
      </c>
      <c r="AC44">
        <v>67.5</v>
      </c>
    </row>
    <row r="45" spans="27:29" ht="12.75">
      <c r="AA45">
        <v>6</v>
      </c>
      <c r="AB45">
        <v>70</v>
      </c>
      <c r="AC45">
        <v>61</v>
      </c>
    </row>
    <row r="46" spans="27:29" ht="12.75">
      <c r="AA46">
        <v>7</v>
      </c>
      <c r="AB46">
        <v>65</v>
      </c>
      <c r="AC46">
        <v>54.5</v>
      </c>
    </row>
    <row r="47" spans="27:29" ht="12.75">
      <c r="AA47">
        <v>8</v>
      </c>
      <c r="AB47">
        <v>60</v>
      </c>
      <c r="AC47">
        <v>48</v>
      </c>
    </row>
    <row r="48" spans="27:29" ht="12.75">
      <c r="AA48">
        <v>9</v>
      </c>
      <c r="AB48">
        <v>55</v>
      </c>
      <c r="AC48">
        <v>41.5</v>
      </c>
    </row>
    <row r="49" spans="27:29" ht="12.75">
      <c r="AA49">
        <v>10</v>
      </c>
      <c r="AB49">
        <v>50</v>
      </c>
      <c r="AC49">
        <v>35</v>
      </c>
    </row>
    <row r="50" spans="27:29" ht="12.75">
      <c r="AA50">
        <v>11</v>
      </c>
      <c r="AB50">
        <v>45</v>
      </c>
      <c r="AC50">
        <v>28.5</v>
      </c>
    </row>
    <row r="51" spans="27:29" ht="12.75">
      <c r="AA51">
        <v>12</v>
      </c>
      <c r="AB51">
        <v>40</v>
      </c>
      <c r="AC51">
        <v>22</v>
      </c>
    </row>
    <row r="52" spans="27:29" ht="12.75">
      <c r="AA52">
        <v>13</v>
      </c>
      <c r="AB52">
        <v>35</v>
      </c>
      <c r="AC52">
        <v>15.5</v>
      </c>
    </row>
    <row r="53" spans="27:29" ht="12.75">
      <c r="AA53">
        <v>14</v>
      </c>
      <c r="AB53">
        <v>30</v>
      </c>
      <c r="AC53">
        <v>9</v>
      </c>
    </row>
    <row r="54" spans="27:29" ht="12.75">
      <c r="AA54">
        <v>15</v>
      </c>
      <c r="AB54">
        <v>25</v>
      </c>
      <c r="AC54">
        <v>2.5</v>
      </c>
    </row>
    <row r="55" spans="27:28" ht="12.75">
      <c r="AA55">
        <v>16</v>
      </c>
      <c r="AB55">
        <v>20</v>
      </c>
    </row>
    <row r="56" spans="27:28" ht="12.75">
      <c r="AA56">
        <v>17</v>
      </c>
      <c r="AB56">
        <v>15</v>
      </c>
    </row>
    <row r="57" spans="27:28" ht="12.75">
      <c r="AA57">
        <v>18</v>
      </c>
      <c r="AB57">
        <v>10</v>
      </c>
    </row>
    <row r="58" spans="27:28" ht="12.75">
      <c r="AA58">
        <v>19</v>
      </c>
      <c r="AB58">
        <v>5</v>
      </c>
    </row>
    <row r="59" spans="27:28" ht="12.75">
      <c r="AA59">
        <v>20</v>
      </c>
      <c r="AB59">
        <v>0</v>
      </c>
    </row>
  </sheetData>
  <sheetProtection/>
  <mergeCells count="1">
    <mergeCell ref="A1:B2"/>
  </mergeCells>
  <conditionalFormatting sqref="L4:N4 G4 G11:H11 K11:L11 Q11 T11">
    <cfRule type="top10" priority="9" dxfId="0" stopIfTrue="1" rank="3" bottom="1"/>
  </conditionalFormatting>
  <conditionalFormatting sqref="F7:X7 F14:X14">
    <cfRule type="top10" priority="8" dxfId="0" stopIfTrue="1" rank="3"/>
  </conditionalFormatting>
  <conditionalFormatting sqref="F4 F11 H4:K4 I11:J11 O4:X4 M11:P11 R11:S11 U11:X11">
    <cfRule type="expression" priority="12" dxfId="4" stopIfTrue="1">
      <formula>SMALL(($F$28:$X$28),MIN(3,COUNT($F$28:$X$28)))&gt;=F4</formula>
    </cfRule>
  </conditionalFormatting>
  <conditionalFormatting sqref="F18:J18 L18:X18">
    <cfRule type="top10" priority="4" dxfId="0" rank="3" bottom="1"/>
  </conditionalFormatting>
  <conditionalFormatting sqref="K18">
    <cfRule type="top10" priority="2" dxfId="0" rank="3" bottom="1"/>
  </conditionalFormatting>
  <conditionalFormatting sqref="F21:X21">
    <cfRule type="top10" priority="1" dxfId="0" rank="3"/>
  </conditionalFormatting>
  <printOptions/>
  <pageMargins left="0.21" right="0.18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Q9" activeCellId="1" sqref="F9 Q9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4.00390625" style="0" bestFit="1" customWidth="1"/>
    <col min="17" max="17" width="11.140625" style="0" bestFit="1" customWidth="1"/>
    <col min="18" max="18" width="14.00390625" style="0" bestFit="1" customWidth="1"/>
    <col min="19" max="19" width="9.421875" style="0" bestFit="1" customWidth="1"/>
    <col min="20" max="20" width="11.8515625" style="0" customWidth="1"/>
    <col min="21" max="21" width="13.57421875" style="0" bestFit="1" customWidth="1"/>
    <col min="22" max="22" width="14.00390625" style="0" bestFit="1" customWidth="1"/>
    <col min="23" max="23" width="9.8515625" style="0" bestFit="1" customWidth="1"/>
    <col min="24" max="24" width="13.57421875" style="0" bestFit="1" customWidth="1"/>
    <col min="25" max="25" width="5.28125" style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201</v>
      </c>
      <c r="B1" s="173"/>
      <c r="O1" s="122"/>
      <c r="P1" s="122"/>
      <c r="Q1" s="122"/>
      <c r="R1" s="122"/>
      <c r="S1" s="122"/>
      <c r="T1" s="122"/>
      <c r="U1" s="122"/>
      <c r="V1" s="122"/>
      <c r="W1" s="65" t="s">
        <v>19</v>
      </c>
      <c r="X1" s="65" t="s">
        <v>19</v>
      </c>
    </row>
    <row r="2" spans="1:24" s="2" customFormat="1" ht="13.5" customHeight="1" thickBot="1">
      <c r="A2" s="174"/>
      <c r="B2" s="175" t="s">
        <v>50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6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6</v>
      </c>
      <c r="U2" s="9" t="s">
        <v>205</v>
      </c>
      <c r="V2" s="9" t="s">
        <v>205</v>
      </c>
      <c r="W2" s="9" t="s">
        <v>18</v>
      </c>
      <c r="X2" s="9" t="s">
        <v>18</v>
      </c>
    </row>
    <row r="3" spans="2:28" s="21" customFormat="1" ht="12.75">
      <c r="B3" s="22" t="s">
        <v>194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10</v>
      </c>
      <c r="O3" s="134" t="s">
        <v>203</v>
      </c>
      <c r="P3" s="134" t="s">
        <v>10</v>
      </c>
      <c r="Q3" s="21" t="s">
        <v>9</v>
      </c>
      <c r="R3" s="21" t="s">
        <v>204</v>
      </c>
      <c r="S3" s="21" t="s">
        <v>191</v>
      </c>
      <c r="T3" s="21" t="s">
        <v>191</v>
      </c>
      <c r="U3" s="21" t="s">
        <v>9</v>
      </c>
      <c r="V3" s="21" t="s">
        <v>191</v>
      </c>
      <c r="AB3"/>
    </row>
    <row r="4" spans="1:24" ht="12.75">
      <c r="A4" s="10">
        <v>2016</v>
      </c>
      <c r="B4" s="11" t="s">
        <v>0</v>
      </c>
      <c r="C4" s="11"/>
      <c r="D4" s="12"/>
      <c r="E4" s="13"/>
      <c r="F4" s="17" t="s">
        <v>206</v>
      </c>
      <c r="G4" s="17" t="s">
        <v>206</v>
      </c>
      <c r="H4" s="17" t="s">
        <v>206</v>
      </c>
      <c r="I4" s="17" t="s">
        <v>206</v>
      </c>
      <c r="J4" s="17" t="s">
        <v>206</v>
      </c>
      <c r="K4" s="17">
        <v>7</v>
      </c>
      <c r="L4" s="17" t="s">
        <v>206</v>
      </c>
      <c r="M4" s="17">
        <v>5</v>
      </c>
      <c r="N4" s="17">
        <v>7</v>
      </c>
      <c r="O4" s="17">
        <v>5</v>
      </c>
      <c r="P4" s="17">
        <v>8</v>
      </c>
      <c r="Q4" s="17">
        <v>7</v>
      </c>
      <c r="R4" s="17">
        <v>6</v>
      </c>
      <c r="S4" s="17">
        <v>9</v>
      </c>
      <c r="T4" s="17">
        <v>6</v>
      </c>
      <c r="U4" s="17">
        <v>9</v>
      </c>
      <c r="V4" s="25">
        <v>10</v>
      </c>
      <c r="W4" s="17"/>
      <c r="X4" s="17"/>
    </row>
    <row r="5" spans="1:24" ht="12.75">
      <c r="A5" s="10">
        <v>2016</v>
      </c>
      <c r="B5" s="11" t="s">
        <v>23</v>
      </c>
      <c r="C5" s="11"/>
      <c r="D5" s="12"/>
      <c r="E5" s="13"/>
      <c r="F5" s="15"/>
      <c r="G5" s="127"/>
      <c r="H5" s="126"/>
      <c r="I5" s="26"/>
      <c r="J5" s="26"/>
      <c r="K5" s="26">
        <v>0.008576388888888889</v>
      </c>
      <c r="L5" s="26"/>
      <c r="M5" s="26">
        <v>0.01119212962962963</v>
      </c>
      <c r="N5" s="26">
        <v>0.010555555555555554</v>
      </c>
      <c r="O5" s="26">
        <v>0.009827546296296298</v>
      </c>
      <c r="P5" s="26">
        <v>0.009641203703703704</v>
      </c>
      <c r="Q5" s="127">
        <v>0.017222222222222222</v>
      </c>
      <c r="R5" s="26">
        <v>0.013064814814814814</v>
      </c>
      <c r="S5" s="26">
        <v>0.010498842592592593</v>
      </c>
      <c r="T5" s="26">
        <v>0.010520833333333333</v>
      </c>
      <c r="U5" s="26">
        <v>0.01438310185185185</v>
      </c>
      <c r="V5" s="26">
        <v>0.010166666666666668</v>
      </c>
      <c r="W5" s="26"/>
      <c r="X5" s="26"/>
    </row>
    <row r="6" spans="1:24" ht="12.75">
      <c r="A6" s="10">
        <v>2016</v>
      </c>
      <c r="B6" s="11" t="s">
        <v>2</v>
      </c>
      <c r="C6" s="11"/>
      <c r="D6" s="12"/>
      <c r="E6" s="13"/>
      <c r="F6" s="16"/>
      <c r="G6" s="16"/>
      <c r="H6" s="16"/>
      <c r="I6" s="27"/>
      <c r="J6" s="27"/>
      <c r="K6" s="27">
        <v>5</v>
      </c>
      <c r="L6" s="27"/>
      <c r="M6" s="27">
        <v>10</v>
      </c>
      <c r="N6" s="27">
        <v>7</v>
      </c>
      <c r="O6" s="27">
        <v>29</v>
      </c>
      <c r="P6" s="27">
        <v>38</v>
      </c>
      <c r="Q6" s="27">
        <v>9</v>
      </c>
      <c r="R6" s="27">
        <v>14</v>
      </c>
      <c r="S6" s="27">
        <v>23</v>
      </c>
      <c r="T6" s="27">
        <v>6</v>
      </c>
      <c r="U6" s="27">
        <v>30</v>
      </c>
      <c r="V6" s="28">
        <v>40</v>
      </c>
      <c r="W6" s="27"/>
      <c r="X6" s="27"/>
    </row>
    <row r="7" spans="1:24" ht="12.75">
      <c r="A7" s="10">
        <v>2016</v>
      </c>
      <c r="B7" s="11" t="s">
        <v>1</v>
      </c>
      <c r="C7" s="11"/>
      <c r="D7" s="12">
        <f>SUM(LARGE(F7:V7,1),LARGE(F7:V7,2),LARGE(F7:V7,3))</f>
        <v>220.28999999999996</v>
      </c>
      <c r="E7" s="13">
        <f>SUM(LARGE(F7:V7,1),LARGE(F7:V7,2),LARGE(F7:V7,3),LARGE(F7:V7,4),LARGE(F7:V7,5))</f>
        <v>353.0299999999999</v>
      </c>
      <c r="F7" s="6"/>
      <c r="G7" s="6"/>
      <c r="H7" s="6"/>
      <c r="I7" s="17"/>
      <c r="J7" s="17"/>
      <c r="K7" s="17">
        <v>65.73</v>
      </c>
      <c r="L7" s="17"/>
      <c r="M7" s="17">
        <v>66.21</v>
      </c>
      <c r="N7" s="17">
        <v>76</v>
      </c>
      <c r="O7" s="17">
        <v>49.39</v>
      </c>
      <c r="P7" s="17">
        <v>62.42</v>
      </c>
      <c r="Q7" s="17">
        <v>70.83</v>
      </c>
      <c r="R7" s="17">
        <v>73.46</v>
      </c>
      <c r="S7" s="17">
        <v>51.29</v>
      </c>
      <c r="T7" s="17">
        <v>64.83</v>
      </c>
      <c r="U7" s="17">
        <v>66.53</v>
      </c>
      <c r="V7" s="17">
        <v>47.17</v>
      </c>
      <c r="W7" s="17"/>
      <c r="X7" s="17"/>
    </row>
    <row r="8" spans="1:27" s="3" customFormat="1" ht="12.75">
      <c r="A8" s="42" t="s">
        <v>22</v>
      </c>
      <c r="B8" s="43"/>
      <c r="C8" s="44">
        <f>+Y8/Z8</f>
        <v>28.181818181818183</v>
      </c>
      <c r="D8" s="48"/>
      <c r="E8" s="38"/>
      <c r="F8" s="37"/>
      <c r="G8" s="37"/>
      <c r="H8" s="37"/>
      <c r="I8" s="37"/>
      <c r="J8" s="37"/>
      <c r="K8" s="37">
        <v>30</v>
      </c>
      <c r="L8" s="37"/>
      <c r="M8" s="37">
        <v>50</v>
      </c>
      <c r="N8" s="37">
        <v>30</v>
      </c>
      <c r="O8" s="46">
        <v>50</v>
      </c>
      <c r="P8" s="46">
        <v>20</v>
      </c>
      <c r="Q8" s="46">
        <v>30</v>
      </c>
      <c r="R8" s="46">
        <v>40</v>
      </c>
      <c r="S8" s="46">
        <v>10</v>
      </c>
      <c r="T8" s="46">
        <v>40</v>
      </c>
      <c r="U8" s="46">
        <v>10</v>
      </c>
      <c r="V8" s="46">
        <v>0</v>
      </c>
      <c r="W8" s="46"/>
      <c r="X8" s="46"/>
      <c r="Y8" s="1">
        <f>SUM(F8:X8)</f>
        <v>310</v>
      </c>
      <c r="Z8" s="40">
        <f>COUNT(F8:X8)</f>
        <v>11</v>
      </c>
      <c r="AA8"/>
    </row>
    <row r="9" spans="1:26" s="3" customFormat="1" ht="12.75">
      <c r="A9" s="42"/>
      <c r="B9" s="43"/>
      <c r="C9" s="44"/>
      <c r="D9" s="39"/>
      <c r="E9" s="38"/>
      <c r="F9" s="163" t="s">
        <v>215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163" t="s">
        <v>215</v>
      </c>
      <c r="R9" s="37"/>
      <c r="S9" s="37"/>
      <c r="T9" s="37"/>
      <c r="U9" s="37"/>
      <c r="V9" s="37"/>
      <c r="W9" s="37"/>
      <c r="X9" s="37"/>
      <c r="Y9" s="45"/>
      <c r="Z9" s="40"/>
    </row>
    <row r="10" spans="1:26" s="3" customFormat="1" ht="12.75">
      <c r="A10" s="21"/>
      <c r="B10" s="22" t="s">
        <v>30</v>
      </c>
      <c r="C10" s="22"/>
      <c r="D10" s="23"/>
      <c r="E10" s="24"/>
      <c r="F10" s="21" t="s">
        <v>191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9</v>
      </c>
      <c r="M10" s="21" t="s">
        <v>10</v>
      </c>
      <c r="N10" s="21" t="s">
        <v>10</v>
      </c>
      <c r="O10" s="124" t="s">
        <v>203</v>
      </c>
      <c r="P10" s="124" t="s">
        <v>10</v>
      </c>
      <c r="Q10" s="21" t="s">
        <v>191</v>
      </c>
      <c r="R10" s="21" t="s">
        <v>204</v>
      </c>
      <c r="S10" s="21" t="s">
        <v>191</v>
      </c>
      <c r="T10" s="21" t="s">
        <v>191</v>
      </c>
      <c r="U10" s="21" t="s">
        <v>9</v>
      </c>
      <c r="V10" s="21" t="s">
        <v>191</v>
      </c>
      <c r="W10" s="21" t="s">
        <v>10</v>
      </c>
      <c r="X10" s="21" t="s">
        <v>11</v>
      </c>
      <c r="Y10" s="37"/>
      <c r="Z10" s="1"/>
    </row>
    <row r="11" spans="1:26" s="3" customFormat="1" ht="12.75">
      <c r="A11" s="10">
        <v>2017</v>
      </c>
      <c r="B11" s="11" t="s">
        <v>0</v>
      </c>
      <c r="C11" s="11"/>
      <c r="D11" s="12"/>
      <c r="E11" s="13"/>
      <c r="F11" s="17">
        <v>8</v>
      </c>
      <c r="G11" s="17">
        <v>8</v>
      </c>
      <c r="H11" s="17">
        <v>10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5"/>
      <c r="W11" s="17"/>
      <c r="X11" s="17"/>
      <c r="Y11" s="1"/>
      <c r="Z11" s="1"/>
    </row>
    <row r="12" spans="1:26" s="3" customFormat="1" ht="12.75">
      <c r="A12" s="10">
        <v>2017</v>
      </c>
      <c r="B12" s="11" t="s">
        <v>23</v>
      </c>
      <c r="C12" s="11"/>
      <c r="D12" s="12"/>
      <c r="E12" s="13"/>
      <c r="F12" s="161">
        <v>0.01502199074074074</v>
      </c>
      <c r="G12" s="154">
        <v>0.01482060185185185</v>
      </c>
      <c r="H12" s="154">
        <v>0.012622685185185183</v>
      </c>
      <c r="I12" s="126"/>
      <c r="J12" s="26"/>
      <c r="K12" s="26"/>
      <c r="L12" s="26"/>
      <c r="M12" s="127"/>
      <c r="N12" s="127"/>
      <c r="O12" s="127"/>
      <c r="P12" s="26"/>
      <c r="Q12" s="26"/>
      <c r="R12" s="26"/>
      <c r="S12" s="26"/>
      <c r="T12" s="26"/>
      <c r="U12" s="26"/>
      <c r="V12" s="26"/>
      <c r="W12" s="26"/>
      <c r="X12" s="26"/>
      <c r="Y12" s="1"/>
      <c r="Z12" s="1"/>
    </row>
    <row r="13" spans="1:26" s="3" customFormat="1" ht="13.5" customHeight="1">
      <c r="A13" s="10">
        <v>2017</v>
      </c>
      <c r="B13" s="11" t="s">
        <v>2</v>
      </c>
      <c r="C13" s="11"/>
      <c r="D13" s="12"/>
      <c r="E13" s="13"/>
      <c r="F13" s="16">
        <v>4</v>
      </c>
      <c r="G13" s="16">
        <v>13</v>
      </c>
      <c r="H13" s="16">
        <v>4</v>
      </c>
      <c r="I13" s="1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"/>
      <c r="Z13" s="1"/>
    </row>
    <row r="14" spans="1:26" s="3" customFormat="1" ht="13.5" customHeight="1">
      <c r="A14" s="10">
        <v>2017</v>
      </c>
      <c r="B14" s="11" t="s">
        <v>1</v>
      </c>
      <c r="C14" s="11"/>
      <c r="D14" s="12">
        <f>SUM(LARGE(F14:X14,1),LARGE(F14:X14,2),LARGE(F14:X14,3))</f>
        <v>218.62</v>
      </c>
      <c r="E14" s="13" t="e">
        <f>SUM(LARGE(F14:X14,1),LARGE(F14:X14,2),LARGE(F14:X14,3),LARGE(F14:X14,4),LARGE(F14:X14,5))</f>
        <v>#NUM!</v>
      </c>
      <c r="F14" s="6">
        <v>74.69</v>
      </c>
      <c r="G14" s="6">
        <v>63.77</v>
      </c>
      <c r="H14" s="6">
        <v>80.16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"/>
      <c r="Z14" s="1"/>
    </row>
    <row r="15" spans="1:26" s="3" customFormat="1" ht="13.5" customHeight="1">
      <c r="A15" s="42" t="s">
        <v>22</v>
      </c>
      <c r="B15" s="43"/>
      <c r="C15" s="44">
        <f>+Y15/Z15</f>
        <v>13.333333333333334</v>
      </c>
      <c r="D15" s="12"/>
      <c r="E15" s="13"/>
      <c r="F15" s="37">
        <v>20</v>
      </c>
      <c r="G15" s="37">
        <v>20</v>
      </c>
      <c r="H15" s="37"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45">
        <f>SUM(F15:X15)</f>
        <v>40</v>
      </c>
      <c r="Z15" s="40">
        <f>COUNT(F15:X15)</f>
        <v>3</v>
      </c>
    </row>
    <row r="18" ht="13.5" thickBot="1"/>
    <row r="19" spans="1:29" ht="12.75">
      <c r="A19" s="66"/>
      <c r="B19" s="67"/>
      <c r="C19" s="67"/>
      <c r="D19" s="68"/>
      <c r="E19" s="69"/>
      <c r="F19" s="67" t="s">
        <v>76</v>
      </c>
      <c r="G19" s="67" t="s">
        <v>77</v>
      </c>
      <c r="H19" s="67" t="s">
        <v>78</v>
      </c>
      <c r="I19" s="67" t="s">
        <v>79</v>
      </c>
      <c r="J19" s="70"/>
      <c r="K19" s="70"/>
      <c r="L19" s="70"/>
      <c r="M19" s="7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AA19">
        <v>0</v>
      </c>
      <c r="AB19">
        <v>100</v>
      </c>
      <c r="AC19">
        <v>100</v>
      </c>
    </row>
    <row r="20" spans="1:29" ht="12.75">
      <c r="A20" s="72">
        <v>2014</v>
      </c>
      <c r="B20" s="11" t="s">
        <v>75</v>
      </c>
      <c r="C20" s="11"/>
      <c r="D20" s="12"/>
      <c r="E20" s="13"/>
      <c r="F20" s="14"/>
      <c r="G20" s="14"/>
      <c r="H20" s="80"/>
      <c r="I20" s="80">
        <v>0.18055555555555555</v>
      </c>
      <c r="J20" s="14"/>
      <c r="K20" s="14"/>
      <c r="L20" s="14"/>
      <c r="M20" s="73"/>
      <c r="AA20">
        <v>1</v>
      </c>
      <c r="AB20">
        <v>90</v>
      </c>
      <c r="AC20">
        <v>80</v>
      </c>
    </row>
    <row r="21" spans="1:29" ht="12.75">
      <c r="A21" s="72"/>
      <c r="B21" s="11"/>
      <c r="C21" s="11"/>
      <c r="D21" s="12"/>
      <c r="E21" s="13"/>
      <c r="F21" s="14"/>
      <c r="G21" s="14"/>
      <c r="H21" s="14"/>
      <c r="I21" s="14"/>
      <c r="J21" s="14"/>
      <c r="K21" s="14"/>
      <c r="L21" s="14"/>
      <c r="M21" s="73"/>
      <c r="AA21">
        <v>2</v>
      </c>
      <c r="AB21">
        <v>80</v>
      </c>
      <c r="AC21">
        <v>60</v>
      </c>
    </row>
    <row r="22" spans="1:29" ht="12.75">
      <c r="A22" s="72"/>
      <c r="B22" s="11"/>
      <c r="C22" s="11"/>
      <c r="D22" s="12"/>
      <c r="E22" s="13"/>
      <c r="F22" s="14" t="s">
        <v>81</v>
      </c>
      <c r="G22" s="14" t="s">
        <v>82</v>
      </c>
      <c r="H22" s="14" t="s">
        <v>83</v>
      </c>
      <c r="I22" s="14" t="s">
        <v>84</v>
      </c>
      <c r="J22" s="14" t="s">
        <v>85</v>
      </c>
      <c r="K22" s="14" t="s">
        <v>86</v>
      </c>
      <c r="L22" s="14" t="s">
        <v>87</v>
      </c>
      <c r="M22" s="73" t="s">
        <v>88</v>
      </c>
      <c r="AA22">
        <v>3</v>
      </c>
      <c r="AB22">
        <v>70</v>
      </c>
      <c r="AC22">
        <v>40</v>
      </c>
    </row>
    <row r="23" spans="1:29" ht="13.5" thickBot="1">
      <c r="A23" s="74">
        <v>2014</v>
      </c>
      <c r="B23" s="75" t="s">
        <v>80</v>
      </c>
      <c r="C23" s="75"/>
      <c r="D23" s="76"/>
      <c r="E23" s="77"/>
      <c r="F23" s="78"/>
      <c r="G23" s="78"/>
      <c r="H23" s="78"/>
      <c r="I23" s="78"/>
      <c r="J23" s="78"/>
      <c r="K23" s="78"/>
      <c r="L23" s="81">
        <v>0.3333333333333333</v>
      </c>
      <c r="M23" s="79"/>
      <c r="AA23">
        <v>4</v>
      </c>
      <c r="AB23">
        <v>60</v>
      </c>
      <c r="AC23">
        <v>20</v>
      </c>
    </row>
    <row r="24" spans="27:29" ht="12.75">
      <c r="AA24">
        <v>5</v>
      </c>
      <c r="AB24">
        <v>50</v>
      </c>
      <c r="AC24">
        <v>0</v>
      </c>
    </row>
    <row r="25" spans="27:28" ht="12.75">
      <c r="AA25">
        <v>6</v>
      </c>
      <c r="AB25">
        <v>40</v>
      </c>
    </row>
    <row r="26" spans="15:28" ht="12.75">
      <c r="O26" s="29"/>
      <c r="AA26">
        <v>7</v>
      </c>
      <c r="AB26">
        <v>30</v>
      </c>
    </row>
    <row r="27" spans="27:28" ht="12.75">
      <c r="AA27">
        <v>8</v>
      </c>
      <c r="AB27">
        <v>20</v>
      </c>
    </row>
    <row r="28" spans="27:28" ht="12.75">
      <c r="AA28">
        <v>9</v>
      </c>
      <c r="AB28">
        <v>10</v>
      </c>
    </row>
    <row r="29" spans="27:28" ht="12.75">
      <c r="AA29">
        <v>10</v>
      </c>
      <c r="AB29">
        <v>0</v>
      </c>
    </row>
    <row r="31" ht="12.75">
      <c r="O31" s="29"/>
    </row>
    <row r="32" spans="27:29" ht="12.75">
      <c r="AA32">
        <v>0</v>
      </c>
      <c r="AB32">
        <v>100</v>
      </c>
      <c r="AC32">
        <v>100</v>
      </c>
    </row>
    <row r="33" spans="27:29" ht="12.75">
      <c r="AA33">
        <v>1</v>
      </c>
      <c r="AB33">
        <v>95</v>
      </c>
      <c r="AC33">
        <v>93.5</v>
      </c>
    </row>
    <row r="34" spans="27:29" ht="12.75">
      <c r="AA34">
        <v>2</v>
      </c>
      <c r="AB34">
        <v>90</v>
      </c>
      <c r="AC34">
        <v>87</v>
      </c>
    </row>
    <row r="35" spans="27:29" ht="12.75">
      <c r="AA35">
        <v>3</v>
      </c>
      <c r="AB35">
        <v>85</v>
      </c>
      <c r="AC35">
        <v>80.5</v>
      </c>
    </row>
    <row r="36" spans="27:29" ht="12.75">
      <c r="AA36">
        <v>4</v>
      </c>
      <c r="AB36">
        <v>80</v>
      </c>
      <c r="AC36">
        <v>74</v>
      </c>
    </row>
    <row r="37" spans="27:29" ht="12.75">
      <c r="AA37">
        <v>5</v>
      </c>
      <c r="AB37">
        <v>75</v>
      </c>
      <c r="AC37">
        <v>67.5</v>
      </c>
    </row>
    <row r="38" spans="27:29" ht="12.75">
      <c r="AA38">
        <v>6</v>
      </c>
      <c r="AB38">
        <v>70</v>
      </c>
      <c r="AC38">
        <v>61</v>
      </c>
    </row>
    <row r="39" spans="27:29" ht="12.75">
      <c r="AA39">
        <v>7</v>
      </c>
      <c r="AB39">
        <v>65</v>
      </c>
      <c r="AC39">
        <v>54.5</v>
      </c>
    </row>
    <row r="40" spans="27:29" ht="12.75">
      <c r="AA40">
        <v>8</v>
      </c>
      <c r="AB40">
        <v>60</v>
      </c>
      <c r="AC40">
        <v>48</v>
      </c>
    </row>
    <row r="41" spans="27:29" ht="12.75">
      <c r="AA41">
        <v>9</v>
      </c>
      <c r="AB41">
        <v>55</v>
      </c>
      <c r="AC41">
        <v>41.5</v>
      </c>
    </row>
    <row r="42" spans="27:29" ht="12.75">
      <c r="AA42">
        <v>10</v>
      </c>
      <c r="AB42">
        <v>50</v>
      </c>
      <c r="AC42">
        <v>35</v>
      </c>
    </row>
    <row r="43" spans="27:29" ht="12.75">
      <c r="AA43">
        <v>11</v>
      </c>
      <c r="AB43">
        <v>45</v>
      </c>
      <c r="AC43">
        <v>28.5</v>
      </c>
    </row>
    <row r="44" spans="27:29" ht="12.75">
      <c r="AA44">
        <v>12</v>
      </c>
      <c r="AB44">
        <v>40</v>
      </c>
      <c r="AC44">
        <v>22</v>
      </c>
    </row>
    <row r="45" spans="27:29" ht="12.75">
      <c r="AA45">
        <v>13</v>
      </c>
      <c r="AB45">
        <v>35</v>
      </c>
      <c r="AC45">
        <v>15.5</v>
      </c>
    </row>
    <row r="46" spans="27:29" ht="12.75">
      <c r="AA46">
        <v>14</v>
      </c>
      <c r="AB46">
        <v>30</v>
      </c>
      <c r="AC46">
        <v>9</v>
      </c>
    </row>
    <row r="47" spans="27:29" ht="12.75">
      <c r="AA47">
        <v>15</v>
      </c>
      <c r="AB47">
        <v>25</v>
      </c>
      <c r="AC47">
        <v>2.5</v>
      </c>
    </row>
    <row r="48" spans="27:28" ht="12.75">
      <c r="AA48">
        <v>16</v>
      </c>
      <c r="AB48">
        <v>20</v>
      </c>
    </row>
    <row r="49" spans="27:28" ht="12.75">
      <c r="AA49">
        <v>17</v>
      </c>
      <c r="AB49">
        <v>15</v>
      </c>
    </row>
    <row r="50" spans="27:28" ht="12.75">
      <c r="AA50">
        <v>18</v>
      </c>
      <c r="AB50">
        <v>10</v>
      </c>
    </row>
    <row r="51" spans="27:28" ht="12.75">
      <c r="AA51">
        <v>19</v>
      </c>
      <c r="AB51">
        <v>5</v>
      </c>
    </row>
    <row r="52" spans="27:28" ht="12.75">
      <c r="AA52">
        <v>20</v>
      </c>
      <c r="AB52">
        <v>0</v>
      </c>
    </row>
  </sheetData>
  <sheetProtection/>
  <mergeCells count="1">
    <mergeCell ref="A1:B2"/>
  </mergeCells>
  <conditionalFormatting sqref="K4 M4:X4">
    <cfRule type="top10" priority="8" dxfId="0" stopIfTrue="1" rank="3" bottom="1"/>
  </conditionalFormatting>
  <conditionalFormatting sqref="F7:X7">
    <cfRule type="top10" priority="7" dxfId="0" stopIfTrue="1" rank="3"/>
  </conditionalFormatting>
  <conditionalFormatting sqref="F4:J4 L4">
    <cfRule type="expression" priority="11" dxfId="4" stopIfTrue="1">
      <formula>SMALL(($F$18:$X$18),MIN(3,COUNT($F$18:$X$18)))&gt;=F4</formula>
    </cfRule>
  </conditionalFormatting>
  <conditionalFormatting sqref="F14:X14">
    <cfRule type="top10" priority="4" dxfId="0" stopIfTrue="1" rank="3"/>
  </conditionalFormatting>
  <conditionalFormatting sqref="F11:X11">
    <cfRule type="top10" priority="1" dxfId="0" rank="3" bottom="1"/>
  </conditionalFormatting>
  <printOptions/>
  <pageMargins left="0.21" right="0.18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zoomScalePageLayoutView="0" workbookViewId="0" topLeftCell="A1">
      <pane xSplit="5" ySplit="2" topLeftCell="F3" activePane="bottomRight" state="frozen"/>
      <selection pane="topLeft" activeCell="O32" sqref="O32"/>
      <selection pane="topRight" activeCell="O32" sqref="O32"/>
      <selection pane="bottomLeft" activeCell="O32" sqref="O32"/>
      <selection pane="bottomRight" activeCell="W8" sqref="W8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customWidth="1"/>
    <col min="5" max="5" width="7.28125" style="5" customWidth="1"/>
    <col min="6" max="6" width="9.421875" style="0" customWidth="1"/>
    <col min="7" max="7" width="10.421875" style="0" customWidth="1"/>
    <col min="8" max="8" width="9.421875" style="0" customWidth="1"/>
    <col min="9" max="12" width="10.00390625" style="0" customWidth="1"/>
    <col min="13" max="13" width="9.00390625" style="0" customWidth="1"/>
    <col min="14" max="14" width="8.28125" style="0" bestFit="1" customWidth="1"/>
    <col min="15" max="15" width="14.00390625" style="0" customWidth="1"/>
    <col min="17" max="17" width="8.28125" style="0" bestFit="1" customWidth="1"/>
    <col min="18" max="18" width="14.00390625" style="0" customWidth="1"/>
    <col min="19" max="19" width="9.421875" style="0" customWidth="1"/>
    <col min="20" max="20" width="10.57421875" style="0" customWidth="1"/>
    <col min="21" max="21" width="13.57421875" style="0" customWidth="1"/>
    <col min="22" max="22" width="14.00390625" style="0" customWidth="1"/>
    <col min="23" max="23" width="9.8515625" style="0" customWidth="1"/>
    <col min="24" max="24" width="11.140625" style="0" bestFit="1" customWidth="1"/>
    <col min="25" max="25" width="7.7109375" style="1" customWidth="1"/>
    <col min="26" max="26" width="3.00390625" style="1" customWidth="1"/>
    <col min="27" max="27" width="3.00390625" style="0" customWidth="1"/>
    <col min="28" max="28" width="4.00390625" style="0" customWidth="1"/>
    <col min="29" max="29" width="5.00390625" style="0" customWidth="1"/>
  </cols>
  <sheetData>
    <row r="1" spans="1:24" ht="12.75" customHeight="1">
      <c r="A1" s="172" t="s">
        <v>213</v>
      </c>
      <c r="B1" s="173"/>
      <c r="O1" s="122"/>
      <c r="P1" s="122"/>
      <c r="Q1" s="122"/>
      <c r="R1" s="122"/>
      <c r="S1" s="122"/>
      <c r="T1" s="122"/>
      <c r="U1" s="122"/>
      <c r="V1" s="122"/>
      <c r="W1" s="123"/>
      <c r="X1" s="123"/>
    </row>
    <row r="2" spans="1:24" s="2" customFormat="1" ht="13.5" customHeight="1" thickBot="1">
      <c r="A2" s="174"/>
      <c r="B2" s="175" t="s">
        <v>50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17" t="s">
        <v>215</v>
      </c>
      <c r="O2" s="17" t="s">
        <v>12</v>
      </c>
      <c r="P2" s="17" t="s">
        <v>12</v>
      </c>
      <c r="Q2" s="17" t="s">
        <v>215</v>
      </c>
      <c r="R2" s="17" t="s">
        <v>14</v>
      </c>
      <c r="S2" s="17" t="s">
        <v>14</v>
      </c>
      <c r="T2" s="46"/>
      <c r="U2" s="123" t="s">
        <v>19</v>
      </c>
      <c r="V2" s="123" t="s">
        <v>19</v>
      </c>
      <c r="W2" s="9" t="s">
        <v>18</v>
      </c>
      <c r="X2" s="9" t="s">
        <v>18</v>
      </c>
    </row>
    <row r="3" spans="2:28" s="21" customFormat="1" ht="12.75">
      <c r="B3" s="22" t="s">
        <v>214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10</v>
      </c>
      <c r="M3" s="21" t="s">
        <v>188</v>
      </c>
      <c r="N3" s="124" t="s">
        <v>191</v>
      </c>
      <c r="O3" s="124" t="s">
        <v>11</v>
      </c>
      <c r="P3" s="124" t="s">
        <v>10</v>
      </c>
      <c r="Q3" s="124" t="s">
        <v>191</v>
      </c>
      <c r="R3" s="124" t="s">
        <v>190</v>
      </c>
      <c r="S3" s="124" t="s">
        <v>191</v>
      </c>
      <c r="T3" s="124"/>
      <c r="U3" s="124" t="s">
        <v>11</v>
      </c>
      <c r="V3" s="124" t="s">
        <v>10</v>
      </c>
      <c r="W3" s="124" t="s">
        <v>10</v>
      </c>
      <c r="X3" s="124" t="s">
        <v>9</v>
      </c>
      <c r="AB3"/>
    </row>
    <row r="4" spans="1:24" ht="12.75">
      <c r="A4" s="10">
        <v>2017</v>
      </c>
      <c r="B4" s="11" t="s">
        <v>0</v>
      </c>
      <c r="C4" s="11"/>
      <c r="D4" s="12"/>
      <c r="E4" s="13"/>
      <c r="F4" s="6"/>
      <c r="G4" s="6"/>
      <c r="H4" s="6">
        <v>8</v>
      </c>
      <c r="I4" s="6">
        <v>14</v>
      </c>
      <c r="J4" s="6"/>
      <c r="K4" s="6"/>
      <c r="L4" s="17">
        <v>9</v>
      </c>
      <c r="M4" s="17">
        <v>7</v>
      </c>
      <c r="N4" s="17">
        <v>5</v>
      </c>
      <c r="O4" s="6"/>
      <c r="P4" s="6"/>
      <c r="Q4" s="6">
        <v>8</v>
      </c>
      <c r="R4" s="6"/>
      <c r="S4" s="6"/>
      <c r="T4" s="6"/>
      <c r="U4" s="6"/>
      <c r="V4" s="6"/>
      <c r="W4" s="6">
        <v>7</v>
      </c>
      <c r="X4" s="6">
        <v>14</v>
      </c>
    </row>
    <row r="5" spans="1:24" ht="12.75">
      <c r="A5" s="10">
        <v>2017</v>
      </c>
      <c r="B5" s="11" t="s">
        <v>23</v>
      </c>
      <c r="C5" s="11"/>
      <c r="D5" s="12"/>
      <c r="E5" s="13"/>
      <c r="F5" s="15"/>
      <c r="G5" s="127"/>
      <c r="H5" s="154">
        <v>0.012171296296296296</v>
      </c>
      <c r="I5" s="154">
        <v>0.0225625</v>
      </c>
      <c r="J5" s="26"/>
      <c r="K5" s="26"/>
      <c r="L5" s="161">
        <v>0.011643518518518518</v>
      </c>
      <c r="M5" s="161">
        <v>0.011932870370370371</v>
      </c>
      <c r="N5" s="161">
        <v>0.013379629629629628</v>
      </c>
      <c r="O5" s="26"/>
      <c r="P5" s="26"/>
      <c r="Q5" s="161">
        <v>0.013753472222222222</v>
      </c>
      <c r="R5" s="26"/>
      <c r="S5" s="26"/>
      <c r="T5" s="26"/>
      <c r="U5" s="26"/>
      <c r="V5" s="26"/>
      <c r="W5" s="161">
        <v>0.01267361111111111</v>
      </c>
      <c r="X5" s="161">
        <v>0.01983912037037037</v>
      </c>
    </row>
    <row r="6" spans="1:24" ht="12.75">
      <c r="A6" s="10">
        <v>2017</v>
      </c>
      <c r="B6" s="11" t="s">
        <v>2</v>
      </c>
      <c r="C6" s="11"/>
      <c r="D6" s="12"/>
      <c r="E6" s="13"/>
      <c r="F6" s="16"/>
      <c r="G6" s="16"/>
      <c r="H6" s="16">
        <v>7</v>
      </c>
      <c r="I6" s="27">
        <v>13</v>
      </c>
      <c r="J6" s="27"/>
      <c r="K6" s="27"/>
      <c r="L6" s="27">
        <v>3</v>
      </c>
      <c r="M6" s="27">
        <v>3</v>
      </c>
      <c r="N6" s="27">
        <v>5</v>
      </c>
      <c r="O6" s="27"/>
      <c r="P6" s="27"/>
      <c r="Q6" s="27">
        <v>3</v>
      </c>
      <c r="R6" s="27"/>
      <c r="S6" s="27"/>
      <c r="T6" s="27"/>
      <c r="U6" s="27"/>
      <c r="V6" s="28"/>
      <c r="W6" s="27">
        <v>19</v>
      </c>
      <c r="X6" s="27">
        <v>22</v>
      </c>
    </row>
    <row r="7" spans="1:24" ht="12.75">
      <c r="A7" s="10">
        <v>2017</v>
      </c>
      <c r="B7" s="11" t="s">
        <v>1</v>
      </c>
      <c r="C7" s="11"/>
      <c r="D7" s="12">
        <f>SUM(LARGE(F7:X7,1),LARGE(F7:X7,2),LARGE(F7:X7,3))</f>
        <v>221.53</v>
      </c>
      <c r="E7" s="13">
        <f>SUM(LARGE(F7:X7,1),LARGE(F7:X7,2),LARGE(F7:X7,3),LARGE(F7:X7,4),LARGE(F7:X7,5))</f>
        <v>347.74</v>
      </c>
      <c r="F7" s="6"/>
      <c r="G7" s="6"/>
      <c r="H7" s="6">
        <v>57.15</v>
      </c>
      <c r="I7" s="17">
        <v>51.54</v>
      </c>
      <c r="J7" s="17"/>
      <c r="K7" s="17"/>
      <c r="L7" s="17">
        <v>72.23</v>
      </c>
      <c r="M7" s="17">
        <v>71.1</v>
      </c>
      <c r="N7" s="17">
        <v>78.2</v>
      </c>
      <c r="O7" s="17"/>
      <c r="P7" s="17"/>
      <c r="Q7" s="17">
        <v>49.92</v>
      </c>
      <c r="R7" s="17"/>
      <c r="S7" s="17"/>
      <c r="T7" s="17"/>
      <c r="U7" s="17"/>
      <c r="V7" s="17"/>
      <c r="W7" s="17">
        <v>66.39</v>
      </c>
      <c r="X7" s="17">
        <v>59.82</v>
      </c>
    </row>
    <row r="8" spans="1:27" s="3" customFormat="1" ht="12.75">
      <c r="A8" s="42" t="s">
        <v>22</v>
      </c>
      <c r="B8" s="43"/>
      <c r="C8" s="44">
        <f>+Y8/Z8</f>
        <v>27.5</v>
      </c>
      <c r="D8" s="48"/>
      <c r="E8" s="38"/>
      <c r="F8" s="37"/>
      <c r="G8" s="37"/>
      <c r="H8" s="37">
        <v>20</v>
      </c>
      <c r="I8" s="37">
        <v>30</v>
      </c>
      <c r="J8" s="37"/>
      <c r="K8" s="37"/>
      <c r="L8" s="37">
        <v>10</v>
      </c>
      <c r="M8" s="37">
        <v>30</v>
      </c>
      <c r="N8" s="37">
        <v>50</v>
      </c>
      <c r="O8" s="46"/>
      <c r="P8" s="46"/>
      <c r="Q8" s="46">
        <v>20</v>
      </c>
      <c r="R8" s="46"/>
      <c r="S8" s="46"/>
      <c r="T8" s="46"/>
      <c r="U8" s="46"/>
      <c r="V8" s="46"/>
      <c r="W8" s="46">
        <v>30</v>
      </c>
      <c r="X8" s="46">
        <v>30</v>
      </c>
      <c r="Y8" s="1">
        <f>SUM(F8:X8)</f>
        <v>220</v>
      </c>
      <c r="Z8" s="40">
        <f>COUNT(F8:X8)</f>
        <v>8</v>
      </c>
      <c r="AA8"/>
    </row>
    <row r="13" ht="13.5" thickBot="1"/>
    <row r="14" spans="1:29" ht="12.75">
      <c r="A14" s="66"/>
      <c r="B14" s="67"/>
      <c r="C14" s="67"/>
      <c r="D14" s="68"/>
      <c r="E14" s="69"/>
      <c r="F14" s="67" t="s">
        <v>76</v>
      </c>
      <c r="G14" s="67" t="s">
        <v>77</v>
      </c>
      <c r="H14" s="67" t="s">
        <v>78</v>
      </c>
      <c r="I14" s="67" t="s">
        <v>79</v>
      </c>
      <c r="J14" s="70"/>
      <c r="K14" s="70"/>
      <c r="L14" s="70"/>
      <c r="M14" s="7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AA14">
        <v>0</v>
      </c>
      <c r="AB14">
        <v>100</v>
      </c>
      <c r="AC14">
        <v>100</v>
      </c>
    </row>
    <row r="15" spans="1:29" ht="12.75">
      <c r="A15" s="72">
        <v>2014</v>
      </c>
      <c r="B15" s="11" t="s">
        <v>75</v>
      </c>
      <c r="C15" s="11"/>
      <c r="D15" s="12"/>
      <c r="E15" s="13"/>
      <c r="F15" s="14"/>
      <c r="G15" s="14"/>
      <c r="H15" s="80"/>
      <c r="I15" s="80">
        <v>0.25069444444444444</v>
      </c>
      <c r="J15" s="14"/>
      <c r="K15" s="14"/>
      <c r="L15" s="14"/>
      <c r="M15" s="73"/>
      <c r="AA15">
        <v>1</v>
      </c>
      <c r="AB15">
        <v>90</v>
      </c>
      <c r="AC15">
        <v>80</v>
      </c>
    </row>
    <row r="16" spans="1:29" ht="12.75">
      <c r="A16" s="72"/>
      <c r="B16" s="11"/>
      <c r="C16" s="11"/>
      <c r="D16" s="12"/>
      <c r="E16" s="13"/>
      <c r="F16" s="14"/>
      <c r="G16" s="14"/>
      <c r="H16" s="14"/>
      <c r="I16" s="14"/>
      <c r="J16" s="14"/>
      <c r="K16" s="14"/>
      <c r="L16" s="14"/>
      <c r="M16" s="73"/>
      <c r="AA16">
        <v>2</v>
      </c>
      <c r="AB16">
        <v>80</v>
      </c>
      <c r="AC16">
        <v>60</v>
      </c>
    </row>
    <row r="17" spans="1:29" ht="12.75">
      <c r="A17" s="72"/>
      <c r="B17" s="11"/>
      <c r="C17" s="11"/>
      <c r="D17" s="12"/>
      <c r="E17" s="13"/>
      <c r="F17" s="14" t="s">
        <v>81</v>
      </c>
      <c r="G17" s="14" t="s">
        <v>82</v>
      </c>
      <c r="H17" s="14" t="s">
        <v>83</v>
      </c>
      <c r="I17" s="14" t="s">
        <v>84</v>
      </c>
      <c r="J17" s="14" t="s">
        <v>85</v>
      </c>
      <c r="K17" s="14" t="s">
        <v>86</v>
      </c>
      <c r="L17" s="14" t="s">
        <v>87</v>
      </c>
      <c r="M17" s="73" t="s">
        <v>88</v>
      </c>
      <c r="AA17">
        <v>3</v>
      </c>
      <c r="AB17">
        <v>70</v>
      </c>
      <c r="AC17">
        <v>40</v>
      </c>
    </row>
    <row r="18" spans="1:29" ht="13.5" thickBot="1">
      <c r="A18" s="74">
        <v>2014</v>
      </c>
      <c r="B18" s="75" t="s">
        <v>80</v>
      </c>
      <c r="C18" s="75"/>
      <c r="D18" s="76"/>
      <c r="E18" s="77"/>
      <c r="F18" s="78"/>
      <c r="G18" s="78"/>
      <c r="H18" s="78"/>
      <c r="I18" s="78"/>
      <c r="J18" s="78"/>
      <c r="K18" s="78"/>
      <c r="L18" s="78"/>
      <c r="M18" s="79"/>
      <c r="AA18">
        <v>4</v>
      </c>
      <c r="AB18">
        <v>60</v>
      </c>
      <c r="AC18">
        <v>20</v>
      </c>
    </row>
    <row r="19" spans="27:29" ht="12.75">
      <c r="AA19">
        <v>5</v>
      </c>
      <c r="AB19">
        <v>50</v>
      </c>
      <c r="AC19">
        <v>0</v>
      </c>
    </row>
    <row r="20" spans="27:28" ht="12.75">
      <c r="AA20">
        <v>6</v>
      </c>
      <c r="AB20">
        <v>40</v>
      </c>
    </row>
    <row r="21" spans="15:28" ht="12.75">
      <c r="O21" s="29"/>
      <c r="AA21">
        <v>7</v>
      </c>
      <c r="AB21">
        <v>30</v>
      </c>
    </row>
    <row r="22" spans="27:28" ht="12.75">
      <c r="AA22">
        <v>8</v>
      </c>
      <c r="AB22">
        <v>20</v>
      </c>
    </row>
    <row r="23" spans="27:28" ht="12.75">
      <c r="AA23">
        <v>9</v>
      </c>
      <c r="AB23">
        <v>10</v>
      </c>
    </row>
    <row r="24" spans="27:28" ht="12.75">
      <c r="AA24">
        <v>10</v>
      </c>
      <c r="AB24">
        <v>0</v>
      </c>
    </row>
    <row r="26" ht="12.75">
      <c r="O26" s="29"/>
    </row>
    <row r="27" spans="27:29" ht="12.75">
      <c r="AA27">
        <v>0</v>
      </c>
      <c r="AB27">
        <v>100</v>
      </c>
      <c r="AC27">
        <v>100</v>
      </c>
    </row>
    <row r="28" spans="27:29" ht="12.75">
      <c r="AA28">
        <v>1</v>
      </c>
      <c r="AB28">
        <v>95</v>
      </c>
      <c r="AC28">
        <v>93.5</v>
      </c>
    </row>
    <row r="29" spans="27:29" ht="12.75">
      <c r="AA29">
        <v>2</v>
      </c>
      <c r="AB29">
        <v>90</v>
      </c>
      <c r="AC29">
        <v>87</v>
      </c>
    </row>
    <row r="30" spans="27:29" ht="12.75">
      <c r="AA30">
        <v>3</v>
      </c>
      <c r="AB30">
        <v>85</v>
      </c>
      <c r="AC30">
        <v>80.5</v>
      </c>
    </row>
    <row r="31" spans="27:29" ht="12.75">
      <c r="AA31">
        <v>4</v>
      </c>
      <c r="AB31">
        <v>80</v>
      </c>
      <c r="AC31">
        <v>74</v>
      </c>
    </row>
    <row r="32" spans="27:29" ht="12.75">
      <c r="AA32">
        <v>5</v>
      </c>
      <c r="AB32">
        <v>75</v>
      </c>
      <c r="AC32">
        <v>67.5</v>
      </c>
    </row>
    <row r="33" spans="27:29" ht="12.75">
      <c r="AA33">
        <v>6</v>
      </c>
      <c r="AB33">
        <v>70</v>
      </c>
      <c r="AC33">
        <v>61</v>
      </c>
    </row>
    <row r="34" spans="27:29" ht="12.75">
      <c r="AA34">
        <v>7</v>
      </c>
      <c r="AB34">
        <v>65</v>
      </c>
      <c r="AC34">
        <v>54.5</v>
      </c>
    </row>
    <row r="35" spans="27:29" ht="12.75">
      <c r="AA35">
        <v>8</v>
      </c>
      <c r="AB35">
        <v>60</v>
      </c>
      <c r="AC35">
        <v>48</v>
      </c>
    </row>
    <row r="36" spans="27:29" ht="12.75">
      <c r="AA36">
        <v>9</v>
      </c>
      <c r="AB36">
        <v>55</v>
      </c>
      <c r="AC36">
        <v>41.5</v>
      </c>
    </row>
    <row r="37" spans="27:29" ht="12.75">
      <c r="AA37">
        <v>10</v>
      </c>
      <c r="AB37">
        <v>50</v>
      </c>
      <c r="AC37">
        <v>35</v>
      </c>
    </row>
    <row r="38" spans="27:29" ht="12.75">
      <c r="AA38">
        <v>11</v>
      </c>
      <c r="AB38">
        <v>45</v>
      </c>
      <c r="AC38">
        <v>28.5</v>
      </c>
    </row>
    <row r="39" spans="27:29" ht="12.75">
      <c r="AA39">
        <v>12</v>
      </c>
      <c r="AB39">
        <v>40</v>
      </c>
      <c r="AC39">
        <v>22</v>
      </c>
    </row>
    <row r="40" spans="27:29" ht="12.75">
      <c r="AA40">
        <v>13</v>
      </c>
      <c r="AB40">
        <v>35</v>
      </c>
      <c r="AC40">
        <v>15.5</v>
      </c>
    </row>
    <row r="41" spans="27:29" ht="12.75">
      <c r="AA41">
        <v>14</v>
      </c>
      <c r="AB41">
        <v>30</v>
      </c>
      <c r="AC41">
        <v>9</v>
      </c>
    </row>
    <row r="42" spans="27:29" ht="12.75">
      <c r="AA42">
        <v>15</v>
      </c>
      <c r="AB42">
        <v>25</v>
      </c>
      <c r="AC42">
        <v>2.5</v>
      </c>
    </row>
    <row r="43" spans="27:28" ht="12.75">
      <c r="AA43">
        <v>16</v>
      </c>
      <c r="AB43">
        <v>20</v>
      </c>
    </row>
    <row r="44" spans="27:28" ht="12.75">
      <c r="AA44">
        <v>17</v>
      </c>
      <c r="AB44">
        <v>15</v>
      </c>
    </row>
    <row r="45" spans="27:28" ht="12.75">
      <c r="AA45">
        <v>18</v>
      </c>
      <c r="AB45">
        <v>10</v>
      </c>
    </row>
    <row r="46" spans="27:28" ht="12.75">
      <c r="AA46">
        <v>19</v>
      </c>
      <c r="AB46">
        <v>5</v>
      </c>
    </row>
    <row r="47" spans="27:28" ht="12.75">
      <c r="AA47">
        <v>20</v>
      </c>
      <c r="AB47">
        <v>0</v>
      </c>
    </row>
  </sheetData>
  <sheetProtection/>
  <mergeCells count="1">
    <mergeCell ref="A1:B2"/>
  </mergeCells>
  <conditionalFormatting sqref="F4:X4">
    <cfRule type="top10" priority="2" dxfId="0" stopIfTrue="1" rank="3" bottom="1"/>
  </conditionalFormatting>
  <conditionalFormatting sqref="F7:X7">
    <cfRule type="top10" priority="3" dxfId="0" stopIfTrue="1" rank="3"/>
  </conditionalFormatting>
  <printOptions/>
  <pageMargins left="0.21" right="0.18" top="0.984251969" bottom="0.984251969" header="0.4921259845" footer="0.4921259845"/>
  <pageSetup fitToHeight="1" fitToWidth="1" horizontalDpi="300" verticalDpi="3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zoomScalePageLayoutView="0" workbookViewId="0" topLeftCell="A1">
      <pane xSplit="5" ySplit="2" topLeftCell="F1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W36" sqref="W36"/>
    </sheetView>
  </sheetViews>
  <sheetFormatPr defaultColWidth="9.140625" defaultRowHeight="12.75"/>
  <cols>
    <col min="1" max="1" width="5.57421875" style="1" customWidth="1"/>
    <col min="2" max="2" width="18.00390625" style="3" customWidth="1"/>
    <col min="3" max="3" width="4.421875" style="3" customWidth="1"/>
    <col min="4" max="4" width="7.00390625" style="4" bestFit="1" customWidth="1"/>
    <col min="5" max="5" width="7.28125" style="5" bestFit="1" customWidth="1"/>
    <col min="6" max="6" width="9.421875" style="0" bestFit="1" customWidth="1"/>
    <col min="7" max="7" width="10.421875" style="0" bestFit="1" customWidth="1"/>
    <col min="8" max="8" width="9.421875" style="0" bestFit="1" customWidth="1"/>
    <col min="9" max="9" width="10.00390625" style="0" bestFit="1" customWidth="1"/>
    <col min="10" max="11" width="10.00390625" style="0" customWidth="1"/>
    <col min="12" max="12" width="10.00390625" style="0" bestFit="1" customWidth="1"/>
    <col min="13" max="13" width="9.00390625" style="0" bestFit="1" customWidth="1"/>
    <col min="14" max="14" width="13.57421875" style="0" bestFit="1" customWidth="1"/>
    <col min="15" max="15" width="14.00390625" style="0" bestFit="1" customWidth="1"/>
    <col min="17" max="17" width="11.140625" style="0" bestFit="1" customWidth="1"/>
    <col min="18" max="18" width="14.00390625" style="0" bestFit="1" customWidth="1"/>
    <col min="19" max="19" width="8.140625" style="0" bestFit="1" customWidth="1"/>
    <col min="20" max="21" width="13.57421875" style="0" bestFit="1" customWidth="1"/>
    <col min="22" max="22" width="10.140625" style="0" bestFit="1" customWidth="1"/>
    <col min="23" max="23" width="9.8515625" style="0" bestFit="1" customWidth="1"/>
    <col min="24" max="24" width="11.7109375" style="0" customWidth="1"/>
    <col min="25" max="25" width="4.00390625" style="1" bestFit="1" customWidth="1"/>
    <col min="26" max="26" width="3.00390625" style="1" bestFit="1" customWidth="1"/>
    <col min="27" max="27" width="3.00390625" style="0" bestFit="1" customWidth="1"/>
    <col min="28" max="28" width="4.00390625" style="0" bestFit="1" customWidth="1"/>
    <col min="29" max="29" width="5.00390625" style="0" bestFit="1" customWidth="1"/>
  </cols>
  <sheetData>
    <row r="1" spans="1:24" ht="12.75" customHeight="1">
      <c r="A1" s="172" t="s">
        <v>189</v>
      </c>
      <c r="B1" s="173"/>
      <c r="W1" s="65" t="s">
        <v>19</v>
      </c>
      <c r="X1" s="65" t="s">
        <v>19</v>
      </c>
    </row>
    <row r="2" spans="1:24" s="2" customFormat="1" ht="13.5" customHeight="1" thickBot="1">
      <c r="A2" s="174"/>
      <c r="B2" s="175" t="s">
        <v>37</v>
      </c>
      <c r="C2" s="6"/>
      <c r="D2" s="7" t="s">
        <v>20</v>
      </c>
      <c r="E2" s="8" t="s">
        <v>20</v>
      </c>
      <c r="F2" s="6" t="s">
        <v>21</v>
      </c>
      <c r="G2" s="6" t="s">
        <v>3</v>
      </c>
      <c r="H2" s="6" t="s">
        <v>4</v>
      </c>
      <c r="I2" s="6" t="s">
        <v>5</v>
      </c>
      <c r="J2" s="6" t="s">
        <v>18</v>
      </c>
      <c r="K2" s="6" t="s">
        <v>53</v>
      </c>
      <c r="L2" s="6" t="s">
        <v>7</v>
      </c>
      <c r="M2" s="6" t="s">
        <v>6</v>
      </c>
      <c r="N2" s="6" t="s">
        <v>8</v>
      </c>
      <c r="O2" s="9" t="s">
        <v>12</v>
      </c>
      <c r="P2" s="9" t="s">
        <v>12</v>
      </c>
      <c r="Q2" s="6" t="s">
        <v>13</v>
      </c>
      <c r="R2" s="9" t="s">
        <v>14</v>
      </c>
      <c r="S2" s="9" t="s">
        <v>14</v>
      </c>
      <c r="T2" s="6" t="s">
        <v>16</v>
      </c>
      <c r="U2" s="9" t="s">
        <v>17</v>
      </c>
      <c r="V2" s="18" t="s">
        <v>17</v>
      </c>
      <c r="W2" s="19" t="s">
        <v>18</v>
      </c>
      <c r="X2" s="9" t="s">
        <v>18</v>
      </c>
    </row>
    <row r="3" spans="2:28" s="21" customFormat="1" ht="12.75">
      <c r="B3" s="22" t="s">
        <v>26</v>
      </c>
      <c r="C3" s="22"/>
      <c r="D3" s="23">
        <v>3</v>
      </c>
      <c r="E3" s="24">
        <v>5</v>
      </c>
      <c r="F3" s="21" t="s">
        <v>10</v>
      </c>
      <c r="G3" s="21" t="s">
        <v>10</v>
      </c>
      <c r="H3" s="21" t="s">
        <v>10</v>
      </c>
      <c r="I3" s="21" t="s">
        <v>9</v>
      </c>
      <c r="J3" s="21" t="s">
        <v>9</v>
      </c>
      <c r="K3" s="21" t="s">
        <v>10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9</v>
      </c>
      <c r="R3" s="21" t="s">
        <v>10</v>
      </c>
      <c r="S3" s="21" t="s">
        <v>15</v>
      </c>
      <c r="T3" s="21" t="s">
        <v>11</v>
      </c>
      <c r="U3" s="21" t="s">
        <v>11</v>
      </c>
      <c r="V3" s="21" t="s">
        <v>10</v>
      </c>
      <c r="W3" s="21" t="s">
        <v>10</v>
      </c>
      <c r="X3" s="21" t="s">
        <v>11</v>
      </c>
      <c r="AB3"/>
    </row>
    <row r="4" spans="1:26" s="122" customFormat="1" ht="12.75">
      <c r="A4" s="41">
        <v>2013</v>
      </c>
      <c r="B4" s="128" t="s">
        <v>0</v>
      </c>
      <c r="C4" s="128"/>
      <c r="D4" s="128"/>
      <c r="E4" s="128"/>
      <c r="F4" s="6" t="s">
        <v>206</v>
      </c>
      <c r="G4" s="6" t="s">
        <v>206</v>
      </c>
      <c r="H4" s="6" t="s">
        <v>206</v>
      </c>
      <c r="I4" s="17">
        <v>2</v>
      </c>
      <c r="J4" s="6" t="s">
        <v>206</v>
      </c>
      <c r="K4" s="6" t="s">
        <v>206</v>
      </c>
      <c r="L4" s="17">
        <v>1</v>
      </c>
      <c r="M4" s="17">
        <v>0</v>
      </c>
      <c r="N4" s="17">
        <v>0</v>
      </c>
      <c r="O4" s="6" t="s">
        <v>206</v>
      </c>
      <c r="P4" s="6" t="s">
        <v>206</v>
      </c>
      <c r="Q4" s="17">
        <v>5</v>
      </c>
      <c r="R4" s="6" t="s">
        <v>206</v>
      </c>
      <c r="S4" s="6" t="s">
        <v>206</v>
      </c>
      <c r="T4" s="17">
        <v>2</v>
      </c>
      <c r="U4" s="6" t="s">
        <v>206</v>
      </c>
      <c r="V4" s="6" t="s">
        <v>206</v>
      </c>
      <c r="W4" s="6" t="s">
        <v>206</v>
      </c>
      <c r="X4" s="6" t="s">
        <v>206</v>
      </c>
      <c r="Y4" s="129"/>
      <c r="Z4" s="129"/>
    </row>
    <row r="5" spans="1:26" s="122" customFormat="1" ht="12.75">
      <c r="A5" s="41">
        <v>2013</v>
      </c>
      <c r="B5" s="128" t="s">
        <v>23</v>
      </c>
      <c r="C5" s="128"/>
      <c r="D5" s="128"/>
      <c r="E5" s="128"/>
      <c r="F5" s="15"/>
      <c r="G5" s="127"/>
      <c r="H5" s="126"/>
      <c r="I5" s="26">
        <v>0.00503587962962963</v>
      </c>
      <c r="J5" s="26"/>
      <c r="K5" s="26"/>
      <c r="L5" s="26">
        <v>0.005444444444444444</v>
      </c>
      <c r="M5" s="26">
        <v>0.005590277777777778</v>
      </c>
      <c r="N5" s="26">
        <v>0.009108796296296297</v>
      </c>
      <c r="O5" s="26"/>
      <c r="P5" s="26"/>
      <c r="Q5" s="26">
        <v>0.0052662037037037035</v>
      </c>
      <c r="R5" s="26"/>
      <c r="S5" s="26"/>
      <c r="T5" s="26">
        <v>0.005219907407407407</v>
      </c>
      <c r="U5" s="26"/>
      <c r="V5" s="26"/>
      <c r="W5" s="26"/>
      <c r="X5" s="26"/>
      <c r="Y5" s="129"/>
      <c r="Z5" s="129"/>
    </row>
    <row r="6" spans="1:26" s="122" customFormat="1" ht="12.75">
      <c r="A6" s="41">
        <v>2013</v>
      </c>
      <c r="B6" s="128" t="s">
        <v>2</v>
      </c>
      <c r="C6" s="128"/>
      <c r="D6" s="128"/>
      <c r="E6" s="128"/>
      <c r="F6" s="16"/>
      <c r="G6" s="16"/>
      <c r="H6" s="16"/>
      <c r="I6" s="27">
        <v>1</v>
      </c>
      <c r="J6" s="27"/>
      <c r="K6" s="27"/>
      <c r="L6" s="27">
        <v>1</v>
      </c>
      <c r="M6" s="27">
        <v>2</v>
      </c>
      <c r="N6" s="27">
        <v>1</v>
      </c>
      <c r="O6" s="27"/>
      <c r="P6" s="27"/>
      <c r="Q6" s="27">
        <v>3</v>
      </c>
      <c r="R6" s="27"/>
      <c r="S6" s="27"/>
      <c r="T6" s="27">
        <v>1</v>
      </c>
      <c r="U6" s="27"/>
      <c r="V6" s="28"/>
      <c r="W6" s="27"/>
      <c r="X6" s="27"/>
      <c r="Y6" s="129"/>
      <c r="Z6" s="129"/>
    </row>
    <row r="7" spans="1:26" s="122" customFormat="1" ht="12.75">
      <c r="A7" s="41">
        <v>2013</v>
      </c>
      <c r="B7" s="128" t="s">
        <v>1</v>
      </c>
      <c r="C7" s="128"/>
      <c r="D7" s="128"/>
      <c r="E7" s="128"/>
      <c r="F7" s="6"/>
      <c r="G7" s="6"/>
      <c r="H7" s="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29"/>
      <c r="Z7" s="129"/>
    </row>
    <row r="8" spans="1:27" s="3" customFormat="1" ht="12.75">
      <c r="A8" s="42" t="s">
        <v>22</v>
      </c>
      <c r="B8" s="43"/>
      <c r="C8" s="44">
        <f>+Y8/Z8</f>
        <v>66.66666666666667</v>
      </c>
      <c r="D8" s="39"/>
      <c r="E8" s="38"/>
      <c r="F8" s="37"/>
      <c r="G8" s="37"/>
      <c r="H8" s="37"/>
      <c r="I8" s="37">
        <v>60</v>
      </c>
      <c r="J8" s="37"/>
      <c r="K8" s="37"/>
      <c r="L8" s="37">
        <v>80</v>
      </c>
      <c r="M8" s="37">
        <v>100</v>
      </c>
      <c r="N8" s="37">
        <v>100</v>
      </c>
      <c r="O8" s="37"/>
      <c r="P8" s="46"/>
      <c r="Q8" s="46">
        <v>0</v>
      </c>
      <c r="R8" s="46"/>
      <c r="S8" s="46"/>
      <c r="T8" s="46">
        <v>60</v>
      </c>
      <c r="U8" s="46"/>
      <c r="V8" s="46"/>
      <c r="W8" s="37"/>
      <c r="X8" s="37"/>
      <c r="Y8" s="1">
        <f>SUM(F8:X8)</f>
        <v>400</v>
      </c>
      <c r="Z8" s="40">
        <f>COUNT(F8:X8)</f>
        <v>6</v>
      </c>
      <c r="AA8"/>
    </row>
    <row r="9" spans="1:27" s="3" customFormat="1" ht="12.75">
      <c r="A9" s="42"/>
      <c r="B9" s="43"/>
      <c r="C9" s="44"/>
      <c r="D9" s="39"/>
      <c r="E9" s="38"/>
      <c r="F9" s="37"/>
      <c r="G9" s="37"/>
      <c r="H9" s="37"/>
      <c r="I9" s="37"/>
      <c r="J9" s="37"/>
      <c r="K9" s="37"/>
      <c r="L9" s="37"/>
      <c r="M9" s="37"/>
      <c r="N9" s="37"/>
      <c r="O9" s="9" t="s">
        <v>14</v>
      </c>
      <c r="P9" s="9" t="s">
        <v>14</v>
      </c>
      <c r="Q9" s="46"/>
      <c r="R9" s="46"/>
      <c r="S9" s="46"/>
      <c r="T9" s="46"/>
      <c r="U9" s="65" t="s">
        <v>19</v>
      </c>
      <c r="V9" s="65" t="s">
        <v>19</v>
      </c>
      <c r="W9" s="37"/>
      <c r="X9" s="37"/>
      <c r="Y9" s="1"/>
      <c r="Z9" s="40"/>
      <c r="AA9"/>
    </row>
    <row r="10" spans="2:27" s="21" customFormat="1" ht="12.75">
      <c r="B10" s="22" t="s">
        <v>33</v>
      </c>
      <c r="C10" s="22"/>
      <c r="D10" s="23"/>
      <c r="E10" s="24"/>
      <c r="F10" s="21" t="s">
        <v>10</v>
      </c>
      <c r="G10" s="21" t="s">
        <v>10</v>
      </c>
      <c r="H10" s="21" t="s">
        <v>10</v>
      </c>
      <c r="I10" s="21" t="s">
        <v>9</v>
      </c>
      <c r="J10" s="21" t="s">
        <v>9</v>
      </c>
      <c r="K10" s="21" t="s">
        <v>10</v>
      </c>
      <c r="L10" s="21" t="s">
        <v>9</v>
      </c>
      <c r="M10" s="21" t="s">
        <v>10</v>
      </c>
      <c r="O10" s="21" t="s">
        <v>11</v>
      </c>
      <c r="P10" s="21" t="s">
        <v>10</v>
      </c>
      <c r="Q10" s="21" t="s">
        <v>9</v>
      </c>
      <c r="R10" s="64" t="s">
        <v>11</v>
      </c>
      <c r="S10" s="64" t="s">
        <v>10</v>
      </c>
      <c r="U10" s="21" t="s">
        <v>10</v>
      </c>
      <c r="W10" s="64" t="s">
        <v>10</v>
      </c>
      <c r="X10" s="64" t="s">
        <v>9</v>
      </c>
      <c r="Y10" s="1"/>
      <c r="Z10" s="1"/>
      <c r="AA10"/>
    </row>
    <row r="11" spans="1:26" s="122" customFormat="1" ht="12.75">
      <c r="A11" s="41">
        <v>2014</v>
      </c>
      <c r="B11" s="128" t="s">
        <v>0</v>
      </c>
      <c r="C11" s="128"/>
      <c r="D11" s="128"/>
      <c r="E11" s="128"/>
      <c r="F11" s="6">
        <v>3</v>
      </c>
      <c r="G11" s="6">
        <v>4</v>
      </c>
      <c r="H11" s="6">
        <v>2</v>
      </c>
      <c r="I11" s="17">
        <v>4</v>
      </c>
      <c r="J11" s="17">
        <v>3</v>
      </c>
      <c r="K11" s="17">
        <v>4</v>
      </c>
      <c r="L11" s="17">
        <v>5</v>
      </c>
      <c r="M11" s="17">
        <v>3</v>
      </c>
      <c r="N11" s="6" t="s">
        <v>206</v>
      </c>
      <c r="O11" s="17">
        <v>3</v>
      </c>
      <c r="P11" s="17">
        <v>4</v>
      </c>
      <c r="Q11" s="17">
        <v>4</v>
      </c>
      <c r="R11" s="17">
        <v>2</v>
      </c>
      <c r="S11" s="6" t="s">
        <v>206</v>
      </c>
      <c r="T11" s="6" t="s">
        <v>206</v>
      </c>
      <c r="U11" s="17">
        <v>3</v>
      </c>
      <c r="V11" s="25">
        <v>3</v>
      </c>
      <c r="W11" s="17">
        <v>4</v>
      </c>
      <c r="X11" s="17">
        <v>2</v>
      </c>
      <c r="Y11" s="129"/>
      <c r="Z11" s="129"/>
    </row>
    <row r="12" spans="1:26" s="122" customFormat="1" ht="12.75">
      <c r="A12" s="41">
        <v>2014</v>
      </c>
      <c r="B12" s="128" t="s">
        <v>23</v>
      </c>
      <c r="C12" s="128"/>
      <c r="D12" s="128"/>
      <c r="E12" s="128"/>
      <c r="F12" s="15">
        <v>0.0049884259259259265</v>
      </c>
      <c r="G12" s="127">
        <v>0.005192129629629629</v>
      </c>
      <c r="H12" s="126">
        <v>0.005127314814814815</v>
      </c>
      <c r="I12" s="26">
        <v>0.00752662037037037</v>
      </c>
      <c r="J12" s="26">
        <v>0.006032407407407407</v>
      </c>
      <c r="K12" s="26">
        <v>0.004556712962962963</v>
      </c>
      <c r="L12" s="26">
        <v>0.007106481481481481</v>
      </c>
      <c r="M12" s="26">
        <v>0.005347222222222222</v>
      </c>
      <c r="N12" s="26"/>
      <c r="O12" s="26">
        <v>0.0067777777777777775</v>
      </c>
      <c r="P12" s="26">
        <v>0.00525462962962963</v>
      </c>
      <c r="Q12" s="26">
        <v>0.006469907407407407</v>
      </c>
      <c r="R12" s="26">
        <v>0.006834490740740741</v>
      </c>
      <c r="S12" s="26" t="s">
        <v>74</v>
      </c>
      <c r="T12" s="26"/>
      <c r="U12" s="26">
        <v>0.005162037037037037</v>
      </c>
      <c r="V12" s="26">
        <v>0.006388888888888888</v>
      </c>
      <c r="W12" s="26">
        <v>0.00400462962962963</v>
      </c>
      <c r="X12" s="26">
        <v>0.0051504629629629635</v>
      </c>
      <c r="Y12" s="129"/>
      <c r="Z12" s="129"/>
    </row>
    <row r="13" spans="1:26" s="122" customFormat="1" ht="12.75">
      <c r="A13" s="41">
        <v>2014</v>
      </c>
      <c r="B13" s="128" t="s">
        <v>2</v>
      </c>
      <c r="C13" s="128"/>
      <c r="D13" s="128"/>
      <c r="E13" s="128"/>
      <c r="F13" s="16">
        <v>3</v>
      </c>
      <c r="G13" s="16">
        <v>5</v>
      </c>
      <c r="H13" s="16">
        <v>6</v>
      </c>
      <c r="I13" s="27">
        <v>6</v>
      </c>
      <c r="J13" s="27">
        <v>12</v>
      </c>
      <c r="K13" s="27">
        <v>4</v>
      </c>
      <c r="L13" s="27">
        <v>9</v>
      </c>
      <c r="M13" s="27">
        <v>7</v>
      </c>
      <c r="N13" s="27"/>
      <c r="O13" s="27">
        <v>11</v>
      </c>
      <c r="P13" s="27">
        <v>16</v>
      </c>
      <c r="Q13" s="27">
        <v>4</v>
      </c>
      <c r="R13" s="27">
        <v>18</v>
      </c>
      <c r="S13" s="27"/>
      <c r="T13" s="27"/>
      <c r="U13" s="27">
        <v>31</v>
      </c>
      <c r="V13" s="28">
        <v>25</v>
      </c>
      <c r="W13" s="27">
        <v>24</v>
      </c>
      <c r="X13" s="27">
        <v>13</v>
      </c>
      <c r="Y13" s="129"/>
      <c r="Z13" s="129"/>
    </row>
    <row r="14" spans="1:26" s="122" customFormat="1" ht="12.75">
      <c r="A14" s="41">
        <v>2014</v>
      </c>
      <c r="B14" s="128" t="s">
        <v>1</v>
      </c>
      <c r="C14" s="128"/>
      <c r="D14" s="128">
        <f>SUM(LARGE(F14:X14,1),LARGE(F14:X14,2),LARGE(F14:X14,3))</f>
        <v>248.31</v>
      </c>
      <c r="E14" s="128">
        <f>SUM(LARGE(F14:X14,1),LARGE(F14:X14,2),LARGE(F14:X14,3),LARGE(F14:X14,4),LARGE(F14:X14,5))</f>
        <v>402.51</v>
      </c>
      <c r="F14" s="6">
        <v>68.52</v>
      </c>
      <c r="G14" s="6">
        <v>51.91</v>
      </c>
      <c r="H14" s="6">
        <v>63.78</v>
      </c>
      <c r="I14" s="17">
        <v>57.31</v>
      </c>
      <c r="J14" s="17">
        <v>59.74</v>
      </c>
      <c r="K14" s="17">
        <v>58.36</v>
      </c>
      <c r="L14" s="17">
        <v>68.17</v>
      </c>
      <c r="M14" s="17">
        <v>65.66</v>
      </c>
      <c r="N14" s="17"/>
      <c r="O14" s="17">
        <v>82.5</v>
      </c>
      <c r="P14" s="17">
        <v>74.2</v>
      </c>
      <c r="Q14" s="17">
        <v>71.42</v>
      </c>
      <c r="R14" s="17">
        <v>80</v>
      </c>
      <c r="S14" s="17"/>
      <c r="T14" s="17"/>
      <c r="U14" s="17">
        <v>67.63</v>
      </c>
      <c r="V14" s="17">
        <v>81.4</v>
      </c>
      <c r="W14" s="17">
        <v>51.06</v>
      </c>
      <c r="X14" s="17">
        <v>84.41</v>
      </c>
      <c r="Y14" s="129"/>
      <c r="Z14" s="129"/>
    </row>
    <row r="15" spans="1:26" s="3" customFormat="1" ht="12.75">
      <c r="A15" s="42" t="s">
        <v>22</v>
      </c>
      <c r="B15" s="43"/>
      <c r="C15" s="44">
        <f>+Y15/Z15</f>
        <v>33.75</v>
      </c>
      <c r="D15" s="39"/>
      <c r="E15" s="38"/>
      <c r="F15" s="37">
        <v>40</v>
      </c>
      <c r="G15" s="37">
        <v>20</v>
      </c>
      <c r="H15" s="37">
        <v>60</v>
      </c>
      <c r="I15" s="37">
        <v>20</v>
      </c>
      <c r="J15" s="37">
        <v>40</v>
      </c>
      <c r="K15" s="37">
        <v>20</v>
      </c>
      <c r="L15" s="37">
        <v>0</v>
      </c>
      <c r="M15" s="37">
        <v>40</v>
      </c>
      <c r="N15" s="37"/>
      <c r="O15" s="37">
        <v>40</v>
      </c>
      <c r="P15" s="37">
        <v>20</v>
      </c>
      <c r="Q15" s="37">
        <v>20</v>
      </c>
      <c r="R15" s="37">
        <v>60</v>
      </c>
      <c r="S15" s="37"/>
      <c r="T15" s="37"/>
      <c r="U15" s="37">
        <v>40</v>
      </c>
      <c r="V15" s="37">
        <v>40</v>
      </c>
      <c r="W15" s="37">
        <v>20</v>
      </c>
      <c r="X15" s="37">
        <v>60</v>
      </c>
      <c r="Y15" s="1">
        <f>SUM(F15:X15)</f>
        <v>540</v>
      </c>
      <c r="Z15" s="40">
        <f>COUNT(F15:X15)</f>
        <v>16</v>
      </c>
    </row>
    <row r="16" spans="1:26" s="3" customFormat="1" ht="13.5" customHeight="1">
      <c r="A16" s="33"/>
      <c r="B16" s="34"/>
      <c r="C16" s="34"/>
      <c r="D16" s="35"/>
      <c r="E16" s="36"/>
      <c r="F16" s="30"/>
      <c r="G16" s="30"/>
      <c r="H16" s="30"/>
      <c r="I16" s="37"/>
      <c r="J16" s="37"/>
      <c r="K16" s="37"/>
      <c r="L16" s="37"/>
      <c r="M16" s="37"/>
      <c r="N16" s="37"/>
      <c r="O16" s="9" t="s">
        <v>12</v>
      </c>
      <c r="P16" s="9" t="s">
        <v>12</v>
      </c>
      <c r="Q16" s="37"/>
      <c r="R16" s="9" t="s">
        <v>14</v>
      </c>
      <c r="S16" s="9" t="s">
        <v>14</v>
      </c>
      <c r="T16" s="37"/>
      <c r="U16" s="65" t="s">
        <v>19</v>
      </c>
      <c r="V16" s="65" t="s">
        <v>19</v>
      </c>
      <c r="W16" s="9" t="s">
        <v>18</v>
      </c>
      <c r="X16" s="9" t="s">
        <v>18</v>
      </c>
      <c r="Y16" s="1"/>
      <c r="Z16" s="31"/>
    </row>
    <row r="17" spans="2:27" s="21" customFormat="1" ht="12.75">
      <c r="B17" s="22" t="s">
        <v>33</v>
      </c>
      <c r="C17" s="22"/>
      <c r="D17" s="23"/>
      <c r="E17" s="24"/>
      <c r="F17" s="21" t="s">
        <v>10</v>
      </c>
      <c r="G17" s="21" t="s">
        <v>10</v>
      </c>
      <c r="H17" s="21" t="s">
        <v>10</v>
      </c>
      <c r="I17" s="21" t="s">
        <v>9</v>
      </c>
      <c r="J17" s="21" t="s">
        <v>9</v>
      </c>
      <c r="K17" s="21" t="s">
        <v>10</v>
      </c>
      <c r="L17" s="21" t="s">
        <v>10</v>
      </c>
      <c r="M17" s="21" t="s">
        <v>188</v>
      </c>
      <c r="N17" s="21" t="s">
        <v>11</v>
      </c>
      <c r="O17" s="134" t="s">
        <v>11</v>
      </c>
      <c r="P17" s="134" t="s">
        <v>10</v>
      </c>
      <c r="Q17" s="21" t="s">
        <v>9</v>
      </c>
      <c r="R17" s="124" t="s">
        <v>190</v>
      </c>
      <c r="S17" s="124" t="s">
        <v>191</v>
      </c>
      <c r="T17" s="124"/>
      <c r="U17" s="124" t="s">
        <v>11</v>
      </c>
      <c r="V17" s="124" t="s">
        <v>10</v>
      </c>
      <c r="W17" s="124" t="s">
        <v>10</v>
      </c>
      <c r="X17" s="124" t="s">
        <v>9</v>
      </c>
      <c r="Y17" s="1"/>
      <c r="Z17" s="1"/>
      <c r="AA17"/>
    </row>
    <row r="18" spans="1:24" ht="12.75">
      <c r="A18" s="10">
        <v>2015</v>
      </c>
      <c r="B18" s="11" t="s">
        <v>0</v>
      </c>
      <c r="C18" s="11"/>
      <c r="D18" s="12"/>
      <c r="E18" s="13"/>
      <c r="F18" s="6" t="s">
        <v>206</v>
      </c>
      <c r="G18" s="6">
        <v>3</v>
      </c>
      <c r="H18" s="6">
        <v>2</v>
      </c>
      <c r="I18" s="6" t="s">
        <v>206</v>
      </c>
      <c r="J18" s="17">
        <v>3</v>
      </c>
      <c r="K18" s="17">
        <v>2</v>
      </c>
      <c r="L18" s="6" t="s">
        <v>206</v>
      </c>
      <c r="M18" s="17">
        <v>3</v>
      </c>
      <c r="N18" s="17">
        <v>5</v>
      </c>
      <c r="O18" s="17">
        <v>2</v>
      </c>
      <c r="P18" s="17">
        <v>1</v>
      </c>
      <c r="Q18" s="17">
        <v>5</v>
      </c>
      <c r="R18" s="17">
        <v>4</v>
      </c>
      <c r="S18" s="17">
        <v>2</v>
      </c>
      <c r="T18" s="6" t="s">
        <v>206</v>
      </c>
      <c r="U18" s="6" t="s">
        <v>206</v>
      </c>
      <c r="V18" s="6" t="s">
        <v>206</v>
      </c>
      <c r="W18" s="6" t="s">
        <v>206</v>
      </c>
      <c r="X18" s="6" t="s">
        <v>206</v>
      </c>
    </row>
    <row r="19" spans="1:24" ht="12.75">
      <c r="A19" s="10">
        <v>2015</v>
      </c>
      <c r="B19" s="11" t="s">
        <v>23</v>
      </c>
      <c r="C19" s="11"/>
      <c r="D19" s="12"/>
      <c r="E19" s="13"/>
      <c r="F19" s="15"/>
      <c r="G19" s="127">
        <v>0.004886574074074074</v>
      </c>
      <c r="H19" s="126">
        <v>0.00474537037037037</v>
      </c>
      <c r="I19" s="26"/>
      <c r="J19" s="126">
        <v>0.00602662037037037</v>
      </c>
      <c r="K19" s="127">
        <v>0.004768518518518518</v>
      </c>
      <c r="L19" s="26"/>
      <c r="M19" s="127">
        <v>0.006516203703703704</v>
      </c>
      <c r="N19" s="127">
        <v>0.0051504629629629635</v>
      </c>
      <c r="O19" s="26">
        <v>0.0050347222222222225</v>
      </c>
      <c r="P19" s="26">
        <v>0.0031458333333333334</v>
      </c>
      <c r="Q19" s="127">
        <v>0.0062268518518518515</v>
      </c>
      <c r="R19" s="26">
        <v>0.0038993055555555556</v>
      </c>
      <c r="S19" s="26">
        <v>0.005665509259259259</v>
      </c>
      <c r="T19" s="26"/>
      <c r="U19" s="26"/>
      <c r="V19" s="26"/>
      <c r="W19" s="26"/>
      <c r="X19" s="26"/>
    </row>
    <row r="20" spans="1:24" ht="12.75">
      <c r="A20" s="10">
        <v>2015</v>
      </c>
      <c r="B20" s="11" t="s">
        <v>2</v>
      </c>
      <c r="C20" s="11"/>
      <c r="D20" s="12"/>
      <c r="E20" s="13"/>
      <c r="F20" s="16"/>
      <c r="G20" s="16">
        <v>4</v>
      </c>
      <c r="H20" s="16">
        <v>3</v>
      </c>
      <c r="I20" s="27"/>
      <c r="J20" s="27">
        <v>7</v>
      </c>
      <c r="K20" s="27">
        <v>1</v>
      </c>
      <c r="L20" s="27"/>
      <c r="M20" s="27">
        <v>11</v>
      </c>
      <c r="N20" s="27">
        <v>4</v>
      </c>
      <c r="O20" s="27">
        <v>19</v>
      </c>
      <c r="P20" s="27">
        <v>7</v>
      </c>
      <c r="Q20" s="27">
        <v>4</v>
      </c>
      <c r="R20" s="27">
        <v>34</v>
      </c>
      <c r="S20" s="27">
        <v>20</v>
      </c>
      <c r="T20" s="27"/>
      <c r="U20" s="27"/>
      <c r="V20" s="28"/>
      <c r="W20" s="27"/>
      <c r="X20" s="27"/>
    </row>
    <row r="21" spans="1:24" ht="12.75">
      <c r="A21" s="10">
        <v>2015</v>
      </c>
      <c r="B21" s="11" t="s">
        <v>1</v>
      </c>
      <c r="C21" s="11"/>
      <c r="D21" s="12">
        <f>SUM(LARGE(F21:X21,1),LARGE(F21:X21,2),LARGE(F21:X21,3))</f>
        <v>256.48</v>
      </c>
      <c r="E21" s="13">
        <f>SUM(LARGE(F21:X21,1),LARGE(F21:X21,2),LARGE(F21:X21,3),LARGE(F21:X21,4),LARGE(F21:X21,5))</f>
        <v>414.25</v>
      </c>
      <c r="F21" s="6"/>
      <c r="G21" s="6">
        <v>75</v>
      </c>
      <c r="H21" s="6">
        <v>82.24</v>
      </c>
      <c r="I21" s="17"/>
      <c r="J21" s="17">
        <v>69.28</v>
      </c>
      <c r="K21" s="17">
        <v>91</v>
      </c>
      <c r="L21" s="17"/>
      <c r="M21" s="17">
        <v>75.7</v>
      </c>
      <c r="N21" s="17">
        <v>77.63</v>
      </c>
      <c r="O21" s="17">
        <v>77.43</v>
      </c>
      <c r="P21" s="17">
        <v>83.24</v>
      </c>
      <c r="Q21" s="17">
        <v>76.82</v>
      </c>
      <c r="R21" s="17">
        <v>40.93</v>
      </c>
      <c r="S21" s="17">
        <v>80.14</v>
      </c>
      <c r="T21" s="17"/>
      <c r="U21" s="17"/>
      <c r="V21" s="17"/>
      <c r="W21" s="17"/>
      <c r="X21" s="17"/>
    </row>
    <row r="22" spans="1:26" s="3" customFormat="1" ht="12.75">
      <c r="A22" s="42" t="s">
        <v>22</v>
      </c>
      <c r="B22" s="43"/>
      <c r="C22" s="44">
        <f>+Y22/Z22</f>
        <v>44.54545454545455</v>
      </c>
      <c r="D22" s="39"/>
      <c r="E22" s="38"/>
      <c r="F22" s="46"/>
      <c r="G22" s="46">
        <v>40</v>
      </c>
      <c r="H22" s="46">
        <v>60</v>
      </c>
      <c r="I22" s="46"/>
      <c r="J22" s="46">
        <v>40</v>
      </c>
      <c r="K22" s="46">
        <v>60</v>
      </c>
      <c r="L22" s="46"/>
      <c r="M22" s="46">
        <v>40</v>
      </c>
      <c r="N22" s="46">
        <v>0</v>
      </c>
      <c r="O22" s="46">
        <v>60</v>
      </c>
      <c r="P22" s="46">
        <v>90</v>
      </c>
      <c r="Q22" s="46">
        <v>0</v>
      </c>
      <c r="R22" s="46">
        <v>20</v>
      </c>
      <c r="S22" s="46">
        <v>80</v>
      </c>
      <c r="T22" s="46"/>
      <c r="U22" s="46"/>
      <c r="V22" s="46"/>
      <c r="W22" s="46"/>
      <c r="X22" s="46"/>
      <c r="Y22" s="1">
        <f>SUM(F22:X22)</f>
        <v>490</v>
      </c>
      <c r="Z22" s="40">
        <f>COUNT(F22:X22)</f>
        <v>11</v>
      </c>
    </row>
    <row r="23" spans="1:26" s="3" customFormat="1" ht="13.5" customHeight="1">
      <c r="A23" s="33"/>
      <c r="B23" s="34"/>
      <c r="C23" s="34"/>
      <c r="D23" s="35"/>
      <c r="E23" s="36"/>
      <c r="F23" s="30"/>
      <c r="G23" s="30"/>
      <c r="H23" s="30"/>
      <c r="I23" s="37"/>
      <c r="J23" s="37"/>
      <c r="K23" s="37"/>
      <c r="L23" s="37"/>
      <c r="M23" s="37"/>
      <c r="N23" s="6" t="s">
        <v>6</v>
      </c>
      <c r="O23" s="9" t="s">
        <v>12</v>
      </c>
      <c r="P23" s="9" t="s">
        <v>12</v>
      </c>
      <c r="Q23" s="37"/>
      <c r="R23" s="9" t="s">
        <v>14</v>
      </c>
      <c r="S23" s="9" t="s">
        <v>14</v>
      </c>
      <c r="T23" s="6" t="s">
        <v>6</v>
      </c>
      <c r="U23" s="9" t="s">
        <v>205</v>
      </c>
      <c r="V23" s="9" t="s">
        <v>205</v>
      </c>
      <c r="W23" s="65" t="s">
        <v>19</v>
      </c>
      <c r="X23" s="65" t="s">
        <v>19</v>
      </c>
      <c r="Y23" s="1"/>
      <c r="Z23" s="31"/>
    </row>
    <row r="24" spans="1:26" s="3" customFormat="1" ht="12.75">
      <c r="A24" s="21"/>
      <c r="B24" s="22" t="s">
        <v>27</v>
      </c>
      <c r="C24" s="22"/>
      <c r="D24" s="23"/>
      <c r="E24" s="24"/>
      <c r="F24" s="21" t="s">
        <v>10</v>
      </c>
      <c r="G24" s="21" t="s">
        <v>10</v>
      </c>
      <c r="H24" s="21" t="s">
        <v>10</v>
      </c>
      <c r="I24" s="21" t="s">
        <v>9</v>
      </c>
      <c r="J24" s="21" t="s">
        <v>9</v>
      </c>
      <c r="K24" s="21" t="s">
        <v>10</v>
      </c>
      <c r="L24" s="21" t="s">
        <v>9</v>
      </c>
      <c r="M24" s="21" t="s">
        <v>10</v>
      </c>
      <c r="N24" s="21" t="s">
        <v>10</v>
      </c>
      <c r="O24" s="134" t="s">
        <v>203</v>
      </c>
      <c r="P24" s="134" t="s">
        <v>10</v>
      </c>
      <c r="Q24" s="21" t="s">
        <v>9</v>
      </c>
      <c r="R24" s="21" t="s">
        <v>204</v>
      </c>
      <c r="S24" s="21" t="s">
        <v>191</v>
      </c>
      <c r="T24" s="21" t="s">
        <v>191</v>
      </c>
      <c r="U24" s="21" t="s">
        <v>9</v>
      </c>
      <c r="V24" s="21" t="s">
        <v>191</v>
      </c>
      <c r="W24" s="21" t="s">
        <v>10</v>
      </c>
      <c r="X24" s="177" t="s">
        <v>11</v>
      </c>
      <c r="Y24" s="37"/>
      <c r="Z24" s="1"/>
    </row>
    <row r="25" spans="1:26" s="3" customFormat="1" ht="12.75">
      <c r="A25" s="10">
        <v>2016</v>
      </c>
      <c r="B25" s="11" t="s">
        <v>0</v>
      </c>
      <c r="C25" s="11"/>
      <c r="D25" s="12"/>
      <c r="E25" s="13"/>
      <c r="F25" s="6" t="s">
        <v>206</v>
      </c>
      <c r="G25" s="6">
        <v>3</v>
      </c>
      <c r="H25" s="6">
        <v>2</v>
      </c>
      <c r="I25" s="6" t="s">
        <v>206</v>
      </c>
      <c r="J25" s="6" t="s">
        <v>206</v>
      </c>
      <c r="K25" s="17">
        <v>2</v>
      </c>
      <c r="L25" s="6" t="s">
        <v>206</v>
      </c>
      <c r="M25" s="17">
        <v>3</v>
      </c>
      <c r="N25" s="17">
        <v>5</v>
      </c>
      <c r="O25" s="17">
        <v>3</v>
      </c>
      <c r="P25" s="17">
        <v>7</v>
      </c>
      <c r="Q25" s="17">
        <v>0</v>
      </c>
      <c r="R25" s="17">
        <v>3</v>
      </c>
      <c r="S25" s="17">
        <v>5</v>
      </c>
      <c r="T25" s="17">
        <v>3</v>
      </c>
      <c r="U25" s="17">
        <v>3</v>
      </c>
      <c r="V25" s="25">
        <v>6</v>
      </c>
      <c r="W25" s="17">
        <v>2</v>
      </c>
      <c r="X25" s="17">
        <v>6</v>
      </c>
      <c r="Y25" s="1"/>
      <c r="Z25" s="1"/>
    </row>
    <row r="26" spans="1:26" s="3" customFormat="1" ht="12.75">
      <c r="A26" s="10">
        <v>2016</v>
      </c>
      <c r="B26" s="11" t="s">
        <v>23</v>
      </c>
      <c r="C26" s="11"/>
      <c r="D26" s="12"/>
      <c r="E26" s="13"/>
      <c r="F26" s="15"/>
      <c r="G26" s="127">
        <v>0.00838425925925926</v>
      </c>
      <c r="H26" s="126">
        <v>0.007395833333333334</v>
      </c>
      <c r="I26" s="26"/>
      <c r="J26" s="126"/>
      <c r="K26" s="127">
        <v>0.005590277777777778</v>
      </c>
      <c r="L26" s="26"/>
      <c r="M26" s="127">
        <v>0.007858796296296296</v>
      </c>
      <c r="N26" s="127">
        <v>0.008506944444444444</v>
      </c>
      <c r="O26" s="26">
        <v>0.006525462962962963</v>
      </c>
      <c r="P26" s="26">
        <v>0.006724537037037037</v>
      </c>
      <c r="Q26" s="127">
        <v>0.008842592592592591</v>
      </c>
      <c r="R26" s="26">
        <v>0.009569444444444445</v>
      </c>
      <c r="S26" s="26">
        <v>0.007875</v>
      </c>
      <c r="T26" s="26">
        <v>0.00800925925925926</v>
      </c>
      <c r="U26" s="26">
        <v>0.008137731481481482</v>
      </c>
      <c r="V26" s="26">
        <v>0.006993055555555555</v>
      </c>
      <c r="W26" s="26">
        <v>0.005789351851851851</v>
      </c>
      <c r="X26" s="26">
        <v>0.00800925925925926</v>
      </c>
      <c r="Y26" s="1"/>
      <c r="Z26" s="1"/>
    </row>
    <row r="27" spans="1:26" s="3" customFormat="1" ht="13.5" customHeight="1">
      <c r="A27" s="10">
        <v>2016</v>
      </c>
      <c r="B27" s="11" t="s">
        <v>2</v>
      </c>
      <c r="C27" s="11"/>
      <c r="D27" s="12"/>
      <c r="E27" s="13"/>
      <c r="F27" s="16"/>
      <c r="G27" s="16">
        <v>4</v>
      </c>
      <c r="H27" s="16">
        <v>4</v>
      </c>
      <c r="I27" s="27"/>
      <c r="J27" s="27"/>
      <c r="K27" s="27">
        <v>3</v>
      </c>
      <c r="L27" s="27"/>
      <c r="M27" s="27">
        <v>8</v>
      </c>
      <c r="N27" s="27">
        <v>8</v>
      </c>
      <c r="O27" s="27">
        <v>35</v>
      </c>
      <c r="P27" s="27">
        <v>35</v>
      </c>
      <c r="Q27" s="27">
        <v>5</v>
      </c>
      <c r="R27" s="27">
        <v>24</v>
      </c>
      <c r="S27" s="27">
        <v>41</v>
      </c>
      <c r="T27" s="27">
        <v>3</v>
      </c>
      <c r="U27" s="27">
        <v>28</v>
      </c>
      <c r="V27" s="28">
        <v>46</v>
      </c>
      <c r="W27" s="27">
        <v>19</v>
      </c>
      <c r="X27" s="27">
        <v>33</v>
      </c>
      <c r="Y27" s="1"/>
      <c r="Z27" s="1"/>
    </row>
    <row r="28" spans="1:26" s="3" customFormat="1" ht="13.5" customHeight="1">
      <c r="A28" s="10">
        <v>2016</v>
      </c>
      <c r="B28" s="11" t="s">
        <v>1</v>
      </c>
      <c r="C28" s="11"/>
      <c r="D28" s="12">
        <f>SUM(LARGE(F28:X28,1),LARGE(F28:X28,2),LARGE(F28:X28,3))</f>
        <v>254.86</v>
      </c>
      <c r="E28" s="13">
        <f>SUM(LARGE(F28:X28,1),LARGE(F28:X28,2),LARGE(F28:X28,3),LARGE(F28:X28,4),LARGE(F28:X28,5))</f>
        <v>408.28999999999996</v>
      </c>
      <c r="F28" s="6"/>
      <c r="G28" s="6">
        <v>63.28</v>
      </c>
      <c r="H28" s="6">
        <v>78.71</v>
      </c>
      <c r="I28" s="17"/>
      <c r="J28" s="17"/>
      <c r="K28" s="17">
        <v>82.33</v>
      </c>
      <c r="L28" s="17"/>
      <c r="M28" s="17">
        <v>72.63</v>
      </c>
      <c r="N28" s="17">
        <v>69.58</v>
      </c>
      <c r="O28" s="17">
        <v>57.3</v>
      </c>
      <c r="P28" s="17">
        <v>50.56</v>
      </c>
      <c r="Q28" s="17">
        <v>84.89</v>
      </c>
      <c r="R28" s="17">
        <v>72.48</v>
      </c>
      <c r="S28" s="17">
        <v>56.98</v>
      </c>
      <c r="T28" s="17">
        <v>74.72</v>
      </c>
      <c r="U28" s="17">
        <v>72.17</v>
      </c>
      <c r="V28" s="17">
        <v>51.2</v>
      </c>
      <c r="W28" s="17">
        <v>87.64</v>
      </c>
      <c r="X28" s="17">
        <v>72.59</v>
      </c>
      <c r="Y28" s="1"/>
      <c r="Z28" s="1"/>
    </row>
    <row r="29" spans="1:26" s="3" customFormat="1" ht="13.5" customHeight="1">
      <c r="A29" s="42" t="s">
        <v>22</v>
      </c>
      <c r="B29" s="43"/>
      <c r="C29" s="44">
        <f>+Y29/Z29</f>
        <v>64.66666666666667</v>
      </c>
      <c r="D29" s="12"/>
      <c r="E29" s="13"/>
      <c r="F29" s="37"/>
      <c r="G29" s="37">
        <v>70</v>
      </c>
      <c r="H29" s="37">
        <v>80</v>
      </c>
      <c r="I29" s="37"/>
      <c r="J29" s="37"/>
      <c r="K29" s="37">
        <v>80</v>
      </c>
      <c r="L29" s="37"/>
      <c r="M29" s="37">
        <v>70</v>
      </c>
      <c r="N29" s="37">
        <v>50</v>
      </c>
      <c r="O29" s="37">
        <v>70</v>
      </c>
      <c r="P29" s="37">
        <v>30</v>
      </c>
      <c r="Q29" s="37">
        <v>100</v>
      </c>
      <c r="R29" s="37">
        <v>70</v>
      </c>
      <c r="S29" s="37">
        <v>50</v>
      </c>
      <c r="T29" s="37">
        <v>70</v>
      </c>
      <c r="U29" s="37">
        <v>70</v>
      </c>
      <c r="V29" s="37">
        <v>40</v>
      </c>
      <c r="W29" s="37">
        <v>80</v>
      </c>
      <c r="X29" s="37">
        <v>40</v>
      </c>
      <c r="Y29" s="45">
        <f>SUM(F29:X29)</f>
        <v>970</v>
      </c>
      <c r="Z29" s="40">
        <f>COUNT(F29:X29)</f>
        <v>15</v>
      </c>
    </row>
    <row r="30" spans="1:26" s="3" customFormat="1" ht="12.75">
      <c r="A30" s="42"/>
      <c r="B30" s="43"/>
      <c r="C30" s="44"/>
      <c r="D30" s="39"/>
      <c r="E30" s="38"/>
      <c r="F30" s="37"/>
      <c r="G30" s="37"/>
      <c r="H30" s="37"/>
      <c r="I30" s="37"/>
      <c r="J30" s="163" t="s">
        <v>221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9" t="s">
        <v>18</v>
      </c>
      <c r="X30" s="9" t="s">
        <v>18</v>
      </c>
      <c r="Y30" s="45"/>
      <c r="Z30" s="40"/>
    </row>
    <row r="31" spans="1:26" s="3" customFormat="1" ht="12.75">
      <c r="A31" s="21"/>
      <c r="B31" s="22" t="s">
        <v>32</v>
      </c>
      <c r="C31" s="22"/>
      <c r="D31" s="23"/>
      <c r="E31" s="24"/>
      <c r="F31" s="21" t="s">
        <v>10</v>
      </c>
      <c r="G31" s="21" t="s">
        <v>10</v>
      </c>
      <c r="H31" s="21" t="s">
        <v>10</v>
      </c>
      <c r="I31" s="21" t="s">
        <v>9</v>
      </c>
      <c r="J31" s="21" t="s">
        <v>9</v>
      </c>
      <c r="K31" s="21" t="s">
        <v>10</v>
      </c>
      <c r="L31" s="21" t="s">
        <v>9</v>
      </c>
      <c r="M31" s="21" t="s">
        <v>10</v>
      </c>
      <c r="N31" s="21" t="s">
        <v>10</v>
      </c>
      <c r="O31" s="124" t="s">
        <v>203</v>
      </c>
      <c r="P31" s="124" t="s">
        <v>10</v>
      </c>
      <c r="Q31" s="21" t="s">
        <v>9</v>
      </c>
      <c r="R31" s="21" t="s">
        <v>204</v>
      </c>
      <c r="S31" s="21" t="s">
        <v>191</v>
      </c>
      <c r="T31" s="21" t="s">
        <v>191</v>
      </c>
      <c r="U31" s="21" t="s">
        <v>9</v>
      </c>
      <c r="V31" s="21" t="s">
        <v>191</v>
      </c>
      <c r="W31" s="124" t="s">
        <v>10</v>
      </c>
      <c r="X31" s="124" t="s">
        <v>9</v>
      </c>
      <c r="Y31" s="37"/>
      <c r="Z31" s="1"/>
    </row>
    <row r="32" spans="1:26" s="3" customFormat="1" ht="12.75">
      <c r="A32" s="10">
        <v>2017</v>
      </c>
      <c r="B32" s="11" t="s">
        <v>0</v>
      </c>
      <c r="C32" s="11"/>
      <c r="D32" s="12"/>
      <c r="E32" s="13"/>
      <c r="F32" s="6"/>
      <c r="G32" s="6">
        <v>5</v>
      </c>
      <c r="H32" s="6">
        <v>6</v>
      </c>
      <c r="I32" s="6">
        <v>4</v>
      </c>
      <c r="J32" s="6">
        <v>6</v>
      </c>
      <c r="K32" s="17">
        <v>7</v>
      </c>
      <c r="L32" s="6" t="s">
        <v>220</v>
      </c>
      <c r="M32" s="17">
        <v>1</v>
      </c>
      <c r="N32" s="17"/>
      <c r="O32" s="17"/>
      <c r="P32" s="17"/>
      <c r="Q32" s="17"/>
      <c r="R32" s="17"/>
      <c r="S32" s="17"/>
      <c r="T32" s="17"/>
      <c r="U32" s="17"/>
      <c r="V32" s="25"/>
      <c r="W32" s="17">
        <v>3</v>
      </c>
      <c r="X32" s="17">
        <v>8</v>
      </c>
      <c r="Y32" s="1"/>
      <c r="Z32" s="1"/>
    </row>
    <row r="33" spans="1:26" s="3" customFormat="1" ht="12.75">
      <c r="A33" s="10">
        <v>2017</v>
      </c>
      <c r="B33" s="11" t="s">
        <v>23</v>
      </c>
      <c r="C33" s="11"/>
      <c r="D33" s="12"/>
      <c r="E33" s="13"/>
      <c r="F33" s="15"/>
      <c r="G33" s="152">
        <v>0.009685185185185186</v>
      </c>
      <c r="H33" s="154">
        <v>0.009099537037037036</v>
      </c>
      <c r="I33" s="154">
        <v>0.012129629629629629</v>
      </c>
      <c r="J33" s="161">
        <v>0.008438657407407407</v>
      </c>
      <c r="K33" s="161">
        <v>0.008726851851851852</v>
      </c>
      <c r="L33" s="26"/>
      <c r="M33" s="161">
        <v>0.008865740740740742</v>
      </c>
      <c r="N33" s="127"/>
      <c r="O33" s="127"/>
      <c r="P33" s="26"/>
      <c r="Q33" s="26"/>
      <c r="R33" s="26"/>
      <c r="S33" s="26"/>
      <c r="T33" s="26"/>
      <c r="U33" s="26"/>
      <c r="V33" s="26"/>
      <c r="W33" s="161">
        <v>0.00803125</v>
      </c>
      <c r="X33" s="161">
        <v>0.012166666666666666</v>
      </c>
      <c r="Y33" s="1"/>
      <c r="Z33" s="1"/>
    </row>
    <row r="34" spans="1:26" s="3" customFormat="1" ht="13.5" customHeight="1">
      <c r="A34" s="10">
        <v>2017</v>
      </c>
      <c r="B34" s="11" t="s">
        <v>2</v>
      </c>
      <c r="C34" s="11"/>
      <c r="D34" s="12"/>
      <c r="E34" s="13"/>
      <c r="F34" s="16"/>
      <c r="G34" s="16">
        <v>13</v>
      </c>
      <c r="H34" s="16">
        <v>10</v>
      </c>
      <c r="I34" s="16">
        <v>22</v>
      </c>
      <c r="J34" s="27">
        <v>7</v>
      </c>
      <c r="K34" s="27">
        <v>9</v>
      </c>
      <c r="L34" s="27"/>
      <c r="M34" s="27">
        <v>10</v>
      </c>
      <c r="N34" s="27"/>
      <c r="O34" s="27"/>
      <c r="P34" s="27"/>
      <c r="Q34" s="27"/>
      <c r="R34" s="27"/>
      <c r="S34" s="27"/>
      <c r="T34" s="27"/>
      <c r="U34" s="27"/>
      <c r="V34" s="27"/>
      <c r="W34" s="27">
        <v>41</v>
      </c>
      <c r="X34" s="27">
        <v>45</v>
      </c>
      <c r="Y34" s="1"/>
      <c r="Z34" s="1"/>
    </row>
    <row r="35" spans="1:26" s="3" customFormat="1" ht="13.5" customHeight="1">
      <c r="A35" s="10">
        <v>2017</v>
      </c>
      <c r="B35" s="11" t="s">
        <v>1</v>
      </c>
      <c r="C35" s="11"/>
      <c r="D35" s="12">
        <f>SUM(LARGE(F35:X35,1),LARGE(F35:X35,2),LARGE(F35:X35,3))</f>
        <v>201.02999999999997</v>
      </c>
      <c r="E35" s="13">
        <f>SUM(LARGE(F35:X35,1),LARGE(F35:X35,2),LARGE(F35:X35,3),LARGE(F35:X35,4),LARGE(F35:X35,5))</f>
        <v>324.17999999999995</v>
      </c>
      <c r="F35" s="6"/>
      <c r="G35" s="6">
        <v>68.7</v>
      </c>
      <c r="H35" s="6">
        <v>64.21</v>
      </c>
      <c r="I35" s="17">
        <v>58.49</v>
      </c>
      <c r="J35" s="17">
        <v>56.03</v>
      </c>
      <c r="K35" s="17">
        <v>46.66</v>
      </c>
      <c r="L35" s="17"/>
      <c r="M35" s="17">
        <v>63.65</v>
      </c>
      <c r="N35" s="17"/>
      <c r="O35" s="17"/>
      <c r="P35" s="17"/>
      <c r="Q35" s="17"/>
      <c r="R35" s="17"/>
      <c r="S35" s="17"/>
      <c r="T35" s="17"/>
      <c r="U35" s="17"/>
      <c r="V35" s="17"/>
      <c r="W35" s="17">
        <v>68.12</v>
      </c>
      <c r="X35" s="17">
        <v>59.5</v>
      </c>
      <c r="Y35" s="1"/>
      <c r="Z35" s="1"/>
    </row>
    <row r="36" spans="1:26" s="3" customFormat="1" ht="13.5" customHeight="1">
      <c r="A36" s="42" t="s">
        <v>22</v>
      </c>
      <c r="B36" s="43"/>
      <c r="C36" s="44">
        <f>+Y36/Z36</f>
        <v>50</v>
      </c>
      <c r="D36" s="12"/>
      <c r="E36" s="13"/>
      <c r="F36" s="37"/>
      <c r="G36" s="37">
        <v>50</v>
      </c>
      <c r="H36" s="37">
        <v>40</v>
      </c>
      <c r="I36" s="37">
        <v>60</v>
      </c>
      <c r="J36" s="37">
        <v>40</v>
      </c>
      <c r="K36" s="37">
        <v>30</v>
      </c>
      <c r="L36" s="37"/>
      <c r="M36" s="37">
        <v>90</v>
      </c>
      <c r="N36" s="37"/>
      <c r="O36" s="37"/>
      <c r="P36" s="37"/>
      <c r="Q36" s="37"/>
      <c r="R36" s="37"/>
      <c r="S36" s="37"/>
      <c r="T36" s="37"/>
      <c r="U36" s="37"/>
      <c r="V36" s="37"/>
      <c r="W36" s="37">
        <v>70</v>
      </c>
      <c r="X36" s="37">
        <v>20</v>
      </c>
      <c r="Y36" s="45">
        <f>SUM(F36:X36)</f>
        <v>400</v>
      </c>
      <c r="Z36" s="40">
        <f>COUNT(F36:X36)</f>
        <v>8</v>
      </c>
    </row>
    <row r="37" spans="1:26" s="3" customFormat="1" ht="13.5" customHeight="1">
      <c r="A37" s="42"/>
      <c r="B37" s="43"/>
      <c r="C37" s="44"/>
      <c r="D37" s="135"/>
      <c r="E37" s="1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45"/>
      <c r="Z37" s="40"/>
    </row>
    <row r="38" spans="1:26" s="3" customFormat="1" ht="13.5" customHeight="1">
      <c r="A38" s="42"/>
      <c r="B38" s="43"/>
      <c r="C38" s="44"/>
      <c r="D38" s="135"/>
      <c r="E38" s="1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45"/>
      <c r="Z38" s="40"/>
    </row>
    <row r="39" spans="1:26" s="3" customFormat="1" ht="13.5" customHeight="1">
      <c r="A39" s="42"/>
      <c r="B39" s="43"/>
      <c r="C39" s="44"/>
      <c r="D39" s="135"/>
      <c r="E39" s="1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45"/>
      <c r="Z39" s="40"/>
    </row>
    <row r="40" spans="1:26" s="3" customFormat="1" ht="13.5" customHeight="1">
      <c r="A40" s="42"/>
      <c r="B40" s="43"/>
      <c r="C40" s="44"/>
      <c r="D40" s="135"/>
      <c r="E40" s="1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45"/>
      <c r="Z40" s="40"/>
    </row>
    <row r="41" ht="13.5" thickBot="1"/>
    <row r="42" spans="1:29" ht="12.75">
      <c r="A42" s="66"/>
      <c r="B42" s="67"/>
      <c r="C42" s="67"/>
      <c r="D42" s="68"/>
      <c r="E42" s="69"/>
      <c r="F42" s="67" t="s">
        <v>76</v>
      </c>
      <c r="G42" s="67" t="s">
        <v>77</v>
      </c>
      <c r="H42" s="67" t="s">
        <v>78</v>
      </c>
      <c r="I42" s="67" t="s">
        <v>79</v>
      </c>
      <c r="J42" s="70"/>
      <c r="K42" s="70"/>
      <c r="L42" s="70"/>
      <c r="M42" s="7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AA42">
        <v>0</v>
      </c>
      <c r="AB42">
        <v>100</v>
      </c>
      <c r="AC42">
        <v>100</v>
      </c>
    </row>
    <row r="43" spans="1:29" ht="12.75">
      <c r="A43" s="72">
        <v>2014</v>
      </c>
      <c r="B43" s="11" t="s">
        <v>75</v>
      </c>
      <c r="C43" s="11"/>
      <c r="D43" s="12"/>
      <c r="E43" s="13"/>
      <c r="F43" s="14"/>
      <c r="G43" s="80">
        <v>0.20833333333333334</v>
      </c>
      <c r="H43" s="14"/>
      <c r="I43" s="80">
        <v>0.21666666666666667</v>
      </c>
      <c r="J43" s="14"/>
      <c r="K43" s="14"/>
      <c r="L43" s="14"/>
      <c r="M43" s="73"/>
      <c r="AA43">
        <v>1</v>
      </c>
      <c r="AB43">
        <v>90</v>
      </c>
      <c r="AC43">
        <v>80</v>
      </c>
    </row>
    <row r="44" spans="1:29" ht="12.75">
      <c r="A44" s="72"/>
      <c r="B44" s="11"/>
      <c r="C44" s="11"/>
      <c r="D44" s="12"/>
      <c r="E44" s="13"/>
      <c r="F44" s="14"/>
      <c r="G44" s="14"/>
      <c r="H44" s="14"/>
      <c r="I44" s="14"/>
      <c r="J44" s="14"/>
      <c r="K44" s="14"/>
      <c r="L44" s="14"/>
      <c r="M44" s="73"/>
      <c r="AA44">
        <v>2</v>
      </c>
      <c r="AB44">
        <v>80</v>
      </c>
      <c r="AC44">
        <v>60</v>
      </c>
    </row>
    <row r="45" spans="1:29" ht="12.75">
      <c r="A45" s="72"/>
      <c r="B45" s="11"/>
      <c r="C45" s="11"/>
      <c r="D45" s="12"/>
      <c r="E45" s="13"/>
      <c r="F45" s="14" t="s">
        <v>81</v>
      </c>
      <c r="G45" s="14" t="s">
        <v>82</v>
      </c>
      <c r="H45" s="14" t="s">
        <v>83</v>
      </c>
      <c r="I45" s="14" t="s">
        <v>84</v>
      </c>
      <c r="J45" s="14" t="s">
        <v>85</v>
      </c>
      <c r="K45" s="14" t="s">
        <v>86</v>
      </c>
      <c r="L45" s="14" t="s">
        <v>87</v>
      </c>
      <c r="M45" s="73" t="s">
        <v>88</v>
      </c>
      <c r="AA45">
        <v>3</v>
      </c>
      <c r="AB45">
        <v>70</v>
      </c>
      <c r="AC45">
        <v>40</v>
      </c>
    </row>
    <row r="46" spans="1:29" ht="13.5" thickBot="1">
      <c r="A46" s="74">
        <v>2014</v>
      </c>
      <c r="B46" s="75" t="s">
        <v>80</v>
      </c>
      <c r="C46" s="75"/>
      <c r="D46" s="76"/>
      <c r="E46" s="77"/>
      <c r="F46" s="78"/>
      <c r="G46" s="81">
        <v>0.33888888888888885</v>
      </c>
      <c r="H46" s="81">
        <v>0.31736111111111115</v>
      </c>
      <c r="I46" s="81">
        <v>0.3201388888888889</v>
      </c>
      <c r="J46" s="81">
        <v>0.3145833333333333</v>
      </c>
      <c r="K46" s="81">
        <v>0.3145833333333333</v>
      </c>
      <c r="L46" s="81">
        <v>0.29097222222222224</v>
      </c>
      <c r="M46" s="82">
        <v>0.2951388888888889</v>
      </c>
      <c r="AA46">
        <v>4</v>
      </c>
      <c r="AB46">
        <v>60</v>
      </c>
      <c r="AC46">
        <v>20</v>
      </c>
    </row>
    <row r="47" spans="27:29" ht="12.75">
      <c r="AA47">
        <v>5</v>
      </c>
      <c r="AB47">
        <v>50</v>
      </c>
      <c r="AC47">
        <v>0</v>
      </c>
    </row>
    <row r="48" spans="27:28" ht="12.75">
      <c r="AA48">
        <v>6</v>
      </c>
      <c r="AB48">
        <v>40</v>
      </c>
    </row>
    <row r="49" spans="15:28" ht="12.75">
      <c r="O49" s="29"/>
      <c r="AA49">
        <v>7</v>
      </c>
      <c r="AB49">
        <v>30</v>
      </c>
    </row>
    <row r="50" spans="12:28" ht="12.75">
      <c r="L50" s="49"/>
      <c r="AA50">
        <v>8</v>
      </c>
      <c r="AB50">
        <v>20</v>
      </c>
    </row>
    <row r="51" spans="27:28" ht="12.75">
      <c r="AA51">
        <v>9</v>
      </c>
      <c r="AB51">
        <v>10</v>
      </c>
    </row>
    <row r="52" spans="27:28" ht="12.75">
      <c r="AA52">
        <v>10</v>
      </c>
      <c r="AB52">
        <v>0</v>
      </c>
    </row>
    <row r="54" ht="12.75">
      <c r="O54" s="29"/>
    </row>
    <row r="55" spans="27:29" ht="12.75">
      <c r="AA55">
        <v>0</v>
      </c>
      <c r="AB55">
        <v>100</v>
      </c>
      <c r="AC55">
        <v>100</v>
      </c>
    </row>
    <row r="56" spans="27:29" ht="12.75">
      <c r="AA56">
        <v>1</v>
      </c>
      <c r="AB56">
        <v>95</v>
      </c>
      <c r="AC56">
        <v>93.5</v>
      </c>
    </row>
    <row r="57" spans="27:29" ht="12.75">
      <c r="AA57">
        <v>2</v>
      </c>
      <c r="AB57">
        <v>90</v>
      </c>
      <c r="AC57">
        <v>87</v>
      </c>
    </row>
    <row r="58" spans="27:29" ht="12.75">
      <c r="AA58">
        <v>3</v>
      </c>
      <c r="AB58">
        <v>85</v>
      </c>
      <c r="AC58">
        <v>80.5</v>
      </c>
    </row>
    <row r="59" spans="27:29" ht="12.75">
      <c r="AA59">
        <v>4</v>
      </c>
      <c r="AB59">
        <v>80</v>
      </c>
      <c r="AC59">
        <v>74</v>
      </c>
    </row>
    <row r="60" spans="27:29" ht="12.75">
      <c r="AA60">
        <v>5</v>
      </c>
      <c r="AB60">
        <v>75</v>
      </c>
      <c r="AC60">
        <v>67.5</v>
      </c>
    </row>
    <row r="61" spans="27:29" ht="12.75">
      <c r="AA61">
        <v>6</v>
      </c>
      <c r="AB61">
        <v>70</v>
      </c>
      <c r="AC61">
        <v>61</v>
      </c>
    </row>
    <row r="62" spans="27:29" ht="12.75">
      <c r="AA62">
        <v>7</v>
      </c>
      <c r="AB62">
        <v>65</v>
      </c>
      <c r="AC62">
        <v>54.5</v>
      </c>
    </row>
    <row r="63" spans="27:29" ht="12.75">
      <c r="AA63">
        <v>8</v>
      </c>
      <c r="AB63">
        <v>60</v>
      </c>
      <c r="AC63">
        <v>48</v>
      </c>
    </row>
    <row r="64" spans="27:29" ht="12.75">
      <c r="AA64">
        <v>9</v>
      </c>
      <c r="AB64">
        <v>55</v>
      </c>
      <c r="AC64">
        <v>41.5</v>
      </c>
    </row>
    <row r="65" spans="27:29" ht="12.75">
      <c r="AA65">
        <v>10</v>
      </c>
      <c r="AB65">
        <v>50</v>
      </c>
      <c r="AC65">
        <v>35</v>
      </c>
    </row>
    <row r="66" spans="27:29" ht="12.75">
      <c r="AA66">
        <v>11</v>
      </c>
      <c r="AB66">
        <v>45</v>
      </c>
      <c r="AC66">
        <v>28.5</v>
      </c>
    </row>
    <row r="67" spans="27:29" ht="12.75">
      <c r="AA67">
        <v>12</v>
      </c>
      <c r="AB67">
        <v>40</v>
      </c>
      <c r="AC67">
        <v>22</v>
      </c>
    </row>
    <row r="68" spans="27:29" ht="12.75">
      <c r="AA68">
        <v>13</v>
      </c>
      <c r="AB68">
        <v>35</v>
      </c>
      <c r="AC68">
        <v>15.5</v>
      </c>
    </row>
    <row r="69" spans="27:29" ht="12.75">
      <c r="AA69">
        <v>14</v>
      </c>
      <c r="AB69">
        <v>30</v>
      </c>
      <c r="AC69">
        <v>9</v>
      </c>
    </row>
    <row r="70" spans="27:29" ht="12.75">
      <c r="AA70">
        <v>15</v>
      </c>
      <c r="AB70">
        <v>25</v>
      </c>
      <c r="AC70">
        <v>2.5</v>
      </c>
    </row>
    <row r="71" spans="27:28" ht="12.75">
      <c r="AA71">
        <v>16</v>
      </c>
      <c r="AB71">
        <v>20</v>
      </c>
    </row>
    <row r="72" spans="27:28" ht="12.75">
      <c r="AA72">
        <v>17</v>
      </c>
      <c r="AB72">
        <v>15</v>
      </c>
    </row>
    <row r="73" spans="27:28" ht="12.75">
      <c r="AA73">
        <v>18</v>
      </c>
      <c r="AB73">
        <v>10</v>
      </c>
    </row>
    <row r="74" spans="27:28" ht="12.75">
      <c r="AA74">
        <v>19</v>
      </c>
      <c r="AB74">
        <v>5</v>
      </c>
    </row>
    <row r="75" spans="27:28" ht="12.75">
      <c r="AA75">
        <v>20</v>
      </c>
      <c r="AB75">
        <v>0</v>
      </c>
    </row>
  </sheetData>
  <sheetProtection/>
  <mergeCells count="1">
    <mergeCell ref="A1:B2"/>
  </mergeCells>
  <conditionalFormatting sqref="M25:X25 G18:H18 J18:K18 G25:H25 K25 M18:S18">
    <cfRule type="top10" priority="12" dxfId="0" stopIfTrue="1" rank="3" bottom="1"/>
  </conditionalFormatting>
  <conditionalFormatting sqref="F21:X21">
    <cfRule type="top10" priority="11" dxfId="0" stopIfTrue="1" rank="3"/>
  </conditionalFormatting>
  <conditionalFormatting sqref="F11:M11 O11:R11 U11:X11">
    <cfRule type="top10" priority="10" dxfId="0" stopIfTrue="1" rank="3" bottom="1"/>
  </conditionalFormatting>
  <conditionalFormatting sqref="F14:X14">
    <cfRule type="top10" priority="9" dxfId="0" stopIfTrue="1" rank="3"/>
  </conditionalFormatting>
  <conditionalFormatting sqref="I4 L4:N4 Q4 T4">
    <cfRule type="top10" priority="8" dxfId="0" stopIfTrue="1" rank="3" bottom="1"/>
  </conditionalFormatting>
  <conditionalFormatting sqref="F7:X7">
    <cfRule type="top10" priority="7" dxfId="0" stopIfTrue="1" rank="3"/>
  </conditionalFormatting>
  <conditionalFormatting sqref="F28:X28">
    <cfRule type="expression" priority="19" dxfId="4" stopIfTrue="1">
      <formula>LARGE(($F$28+$H$28:$X$28),MIN(3,COUNT($F$28:$X$28)))&lt;=F28</formula>
    </cfRule>
  </conditionalFormatting>
  <conditionalFormatting sqref="F4:H4 J4:K4 O4:P4 R4:S4 U4:X4 N11 S11:T11 F18 F25 I18 L18 I25:J25 L25 T18:X18">
    <cfRule type="expression" priority="20" dxfId="4" stopIfTrue="1">
      <formula>SMALL(($F$24:$X$24),MIN(3,COUNT($F$24:$X$24)))&gt;=F4</formula>
    </cfRule>
  </conditionalFormatting>
  <conditionalFormatting sqref="F32:X32">
    <cfRule type="top10" priority="3" dxfId="0" stopIfTrue="1" rank="3" bottom="1"/>
  </conditionalFormatting>
  <conditionalFormatting sqref="F35:X35">
    <cfRule type="top10" priority="1" dxfId="0" rank="3"/>
  </conditionalFormatting>
  <printOptions/>
  <pageMargins left="0.18" right="0.21" top="0.984251969" bottom="0.984251969" header="0.4921259845" footer="0.4921259845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Vlk</dc:creator>
  <cp:keywords/>
  <dc:description/>
  <cp:lastModifiedBy>Volfova</cp:lastModifiedBy>
  <cp:lastPrinted>2014-04-10T13:59:14Z</cp:lastPrinted>
  <dcterms:created xsi:type="dcterms:W3CDTF">2013-08-30T19:12:02Z</dcterms:created>
  <dcterms:modified xsi:type="dcterms:W3CDTF">2017-06-05T06:44:11Z</dcterms:modified>
  <cp:category/>
  <cp:version/>
  <cp:contentType/>
  <cp:contentStatus/>
</cp:coreProperties>
</file>